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v-vstor10\Department2\HR_Users\WOD Internet\"/>
    </mc:Choice>
  </mc:AlternateContent>
  <workbookProtection lockStructure="1"/>
  <bookViews>
    <workbookView xWindow="0" yWindow="96" windowWidth="20736" windowHeight="11760"/>
  </bookViews>
  <sheets>
    <sheet name="Sheet1" sheetId="1" r:id="rId1"/>
  </sheets>
  <calcPr calcId="152511"/>
</workbook>
</file>

<file path=xl/calcChain.xml><?xml version="1.0" encoding="utf-8"?>
<calcChain xmlns="http://schemas.openxmlformats.org/spreadsheetml/2006/main">
  <c r="L23" i="1" l="1"/>
  <c r="I23" i="1"/>
  <c r="F23" i="1"/>
  <c r="F25" i="1" l="1"/>
  <c r="I25" i="1"/>
  <c r="L25" i="1"/>
  <c r="F17" i="1"/>
  <c r="L28" i="1" l="1"/>
  <c r="I28" i="1"/>
  <c r="F28" i="1"/>
</calcChain>
</file>

<file path=xl/sharedStrings.xml><?xml version="1.0" encoding="utf-8"?>
<sst xmlns="http://schemas.openxmlformats.org/spreadsheetml/2006/main" count="39" uniqueCount="33">
  <si>
    <t>Basic Entitlement</t>
  </si>
  <si>
    <t>After 5 Years</t>
  </si>
  <si>
    <t>After 10 Years</t>
  </si>
  <si>
    <t xml:space="preserve">Total Entitlement including Bank Holidays  </t>
  </si>
  <si>
    <t>In order to work out your annual leave entitlement please update:</t>
  </si>
  <si>
    <t>Weekly Contracted Hours</t>
  </si>
  <si>
    <t xml:space="preserve">https://www.gov.uk/bank-holidays </t>
  </si>
  <si>
    <t xml:space="preserve">The government website contains further information on Bank Holiday dates </t>
  </si>
  <si>
    <r>
      <rPr>
        <b/>
        <u/>
        <sz val="11"/>
        <rFont val="Arial"/>
        <family val="2"/>
      </rPr>
      <t>Annual Leave Entitlement</t>
    </r>
    <r>
      <rPr>
        <b/>
        <sz val="11"/>
        <rFont val="Arial"/>
        <family val="2"/>
      </rPr>
      <t xml:space="preserve"> = Weekly Contracted Hours / 37.5 * Full Time Entitlement </t>
    </r>
  </si>
  <si>
    <t>Please note: this calculator is for guidance only &amp; should be used in conjunction with the Annual Leave Policy.  All calculations should be checked by your manager</t>
  </si>
  <si>
    <t>Bank Holiday Entitlement (hours per BH)</t>
  </si>
  <si>
    <r>
      <rPr>
        <b/>
        <u/>
        <sz val="11"/>
        <rFont val="Arial"/>
        <family val="2"/>
      </rPr>
      <t>Bank Holiday Entitlement</t>
    </r>
    <r>
      <rPr>
        <b/>
        <sz val="11"/>
        <rFont val="Arial"/>
        <family val="2"/>
      </rPr>
      <t xml:space="preserve"> =  Weekly Contracted Hours / 5 * no. of Bank Holidays</t>
    </r>
  </si>
  <si>
    <t xml:space="preserve"> - Weekly Contracted Hours</t>
  </si>
  <si>
    <r>
      <rPr>
        <b/>
        <sz val="11"/>
        <rFont val="Arial"/>
        <family val="2"/>
      </rPr>
      <t xml:space="preserve"> - Start Date</t>
    </r>
    <r>
      <rPr>
        <sz val="11"/>
        <rFont val="Arial"/>
        <family val="2"/>
      </rPr>
      <t xml:space="preserve"> - either start of annual leave year, start date in post or start date of change</t>
    </r>
  </si>
  <si>
    <r>
      <t xml:space="preserve"> </t>
    </r>
    <r>
      <rPr>
        <b/>
        <sz val="11"/>
        <rFont val="Arial"/>
        <family val="2"/>
      </rPr>
      <t>-</t>
    </r>
    <r>
      <rPr>
        <sz val="11"/>
        <rFont val="Arial"/>
        <family val="2"/>
      </rPr>
      <t xml:space="preserve"> </t>
    </r>
    <r>
      <rPr>
        <b/>
        <sz val="11"/>
        <rFont val="Arial"/>
        <family val="2"/>
      </rPr>
      <t>End Date</t>
    </r>
    <r>
      <rPr>
        <sz val="11"/>
        <rFont val="Arial"/>
        <family val="2"/>
      </rPr>
      <t xml:space="preserve"> - either end of annual leave year, end date in post or date of change</t>
    </r>
  </si>
  <si>
    <t xml:space="preserve">Full Year Annual Leave Entitlement </t>
  </si>
  <si>
    <t xml:space="preserve"> Annual leave entitlement</t>
  </si>
  <si>
    <t>Number of bank holidays in this period</t>
  </si>
  <si>
    <t xml:space="preserve">Annual Leave Calculator </t>
  </si>
  <si>
    <t>Friday</t>
  </si>
  <si>
    <t>Good Friday</t>
  </si>
  <si>
    <t>Monday</t>
  </si>
  <si>
    <t>Easter Monday</t>
  </si>
  <si>
    <t>Spring bank holiday</t>
  </si>
  <si>
    <t>Summer bank holiday</t>
  </si>
  <si>
    <t>Christmas Day</t>
  </si>
  <si>
    <t>Boxing Day</t>
  </si>
  <si>
    <t>New Year’s Day</t>
  </si>
  <si>
    <t>Start date or start of the financial year (e.g. 01/04/2019)</t>
  </si>
  <si>
    <t>End date or the end of the financial year (eg. 31/03/2020)</t>
  </si>
  <si>
    <r>
      <t xml:space="preserve"> - Number of Bank Holidays within the period specified. </t>
    </r>
    <r>
      <rPr>
        <b/>
        <sz val="11"/>
        <rFont val="Arial"/>
        <family val="2"/>
      </rPr>
      <t>Please note you will need to update the number of Bank Holidays below, to ensure the caluclation is accurate. Please check using the Bank Holidays grid opposite the leave periods falls within these dates.</t>
    </r>
  </si>
  <si>
    <t>BANK HOLIDAY 2020-21</t>
  </si>
  <si>
    <t>Early May bank holiday/VE Day</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</si>
</sst>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2"/>
      <name val="Arial"/>
      <family val="2"/>
    </font>
    <font>
      <b/>
      <u/>
      <sz val="12"/>
      <color theme="3"/>
      <name val="Arial"/>
      <family val="2"/>
    </font>
    <font>
      <b/>
      <sz val="12"/>
      <color theme="3"/>
      <name val="Arial"/>
      <family val="2"/>
    </font>
    <font>
      <sz val="12"/>
      <color rgb="FF7030A0"/>
      <name val="Arial"/>
      <family val="2"/>
    </font>
    <font>
      <sz val="12"/>
      <color theme="1"/>
      <name val="Arial"/>
      <family val="2"/>
    </font>
    <font>
      <b/>
      <sz val="12"/>
      <name val="Arial"/>
      <family val="2"/>
    </font>
    <font>
      <sz val="12"/>
      <color rgb="FF3E3E3E"/>
      <name val="Tahoma"/>
      <family val="2"/>
    </font>
    <font>
      <sz val="11"/>
      <color theme="1"/>
      <name val="Arial"/>
      <family val="2"/>
    </font>
    <font>
      <u/>
      <sz val="11"/>
      <color theme="10"/>
      <name val="Calibri"/>
      <family val="2"/>
    </font>
    <font>
      <b/>
      <u/>
      <sz val="11"/>
      <name val="Arial"/>
      <family val="2"/>
    </font>
    <font>
      <sz val="11"/>
      <name val="Arial"/>
      <family val="2"/>
    </font>
    <font>
      <b/>
      <u/>
      <sz val="14"/>
      <name val="Arial"/>
      <family val="2"/>
    </font>
    <font>
      <sz val="11"/>
      <name val="Calibri"/>
      <family val="2"/>
      <scheme val="minor"/>
    </font>
    <font>
      <u/>
      <sz val="11"/>
      <name val="Arial"/>
      <family val="2"/>
    </font>
    <font>
      <b/>
      <sz val="11"/>
      <name val="Arial"/>
      <family val="2"/>
    </font>
    <font>
      <i/>
      <sz val="11"/>
      <name val="Arial"/>
      <family val="2"/>
    </font>
    <font>
      <sz val="11"/>
      <color rgb="FF000000"/>
      <name val="Arial"/>
      <family val="2"/>
    </font>
    <font>
      <b/>
      <u/>
      <sz val="11"/>
      <color rgb="FF000000"/>
      <name val="Arial"/>
      <family val="2"/>
    </font>
    <font>
      <b/>
      <sz val="11"/>
      <color rgb="FF000000"/>
      <name val="Arial"/>
      <family val="2"/>
    </font>
    <font>
      <b/>
      <sz val="10"/>
      <color rgb="FF000000"/>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92D05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75">
    <xf numFmtId="0" fontId="0" fillId="0" borderId="0" xfId="0"/>
    <xf numFmtId="0" fontId="1" fillId="0" borderId="6" xfId="0" applyFont="1" applyFill="1" applyBorder="1" applyAlignment="1" applyProtection="1">
      <alignment horizontal="center" vertical="center" wrapText="1"/>
      <protection locked="0"/>
    </xf>
    <xf numFmtId="14" fontId="1" fillId="0" borderId="6" xfId="0" applyNumberFormat="1" applyFont="1" applyFill="1" applyBorder="1" applyAlignment="1" applyProtection="1">
      <alignment horizontal="center" vertical="center" wrapText="1"/>
      <protection locked="0"/>
    </xf>
    <xf numFmtId="0" fontId="0" fillId="0" borderId="0" xfId="0" applyProtection="1">
      <protection locked="0"/>
    </xf>
    <xf numFmtId="0" fontId="0" fillId="2" borderId="1" xfId="0" applyFill="1" applyBorder="1" applyProtection="1">
      <protection locked="0"/>
    </xf>
    <xf numFmtId="0" fontId="0" fillId="2" borderId="2" xfId="0" applyFill="1" applyBorder="1" applyProtection="1">
      <protection locked="0"/>
    </xf>
    <xf numFmtId="0" fontId="1" fillId="2" borderId="2" xfId="0" applyFont="1" applyFill="1" applyBorder="1" applyProtection="1">
      <protection locked="0"/>
    </xf>
    <xf numFmtId="0" fontId="1" fillId="2" borderId="3" xfId="0" applyFont="1" applyFill="1" applyBorder="1" applyProtection="1">
      <protection locked="0"/>
    </xf>
    <xf numFmtId="0" fontId="1" fillId="2" borderId="0" xfId="0" applyFont="1" applyFill="1" applyBorder="1" applyAlignment="1" applyProtection="1">
      <alignment vertical="center" wrapText="1"/>
      <protection locked="0"/>
    </xf>
    <xf numFmtId="0" fontId="2" fillId="2" borderId="0" xfId="0" applyFont="1" applyFill="1" applyBorder="1" applyAlignment="1" applyProtection="1">
      <alignment vertical="top" wrapText="1"/>
      <protection locked="0"/>
    </xf>
    <xf numFmtId="0" fontId="1" fillId="2" borderId="5" xfId="0" applyFont="1" applyFill="1" applyBorder="1" applyAlignment="1" applyProtection="1">
      <alignment vertical="center" wrapText="1"/>
      <protection locked="0"/>
    </xf>
    <xf numFmtId="0" fontId="1" fillId="2" borderId="4" xfId="0" applyFont="1" applyFill="1" applyBorder="1" applyProtection="1">
      <protection locked="0"/>
    </xf>
    <xf numFmtId="0" fontId="1" fillId="2" borderId="0" xfId="0" applyFont="1" applyFill="1" applyBorder="1" applyAlignment="1" applyProtection="1">
      <alignment wrapText="1"/>
      <protection locked="0"/>
    </xf>
    <xf numFmtId="0" fontId="2" fillId="2" borderId="0" xfId="0" applyFont="1" applyFill="1" applyBorder="1" applyAlignment="1" applyProtection="1">
      <alignment vertical="center" wrapText="1"/>
      <protection locked="0"/>
    </xf>
    <xf numFmtId="0" fontId="1" fillId="2" borderId="5" xfId="0" applyFont="1" applyFill="1" applyBorder="1" applyAlignment="1" applyProtection="1">
      <alignment wrapText="1"/>
      <protection locked="0"/>
    </xf>
    <xf numFmtId="0" fontId="1" fillId="2" borderId="0" xfId="0" applyFont="1" applyFill="1" applyBorder="1" applyAlignment="1" applyProtection="1">
      <alignment horizontal="center" vertical="top" wrapText="1"/>
      <protection locked="0"/>
    </xf>
    <xf numFmtId="0" fontId="1" fillId="2" borderId="0" xfId="0" applyFont="1" applyFill="1" applyBorder="1" applyAlignment="1" applyProtection="1">
      <alignment vertical="top" wrapText="1"/>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3" fillId="2" borderId="0" xfId="0" applyFont="1" applyFill="1" applyBorder="1" applyAlignment="1" applyProtection="1">
      <alignment horizontal="center" vertical="center"/>
      <protection locked="0"/>
    </xf>
    <xf numFmtId="0" fontId="1" fillId="2" borderId="5"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 fillId="2" borderId="0" xfId="0" applyFont="1" applyFill="1" applyBorder="1" applyAlignment="1" applyProtection="1">
      <alignment horizontal="right" vertical="center"/>
      <protection locked="0"/>
    </xf>
    <xf numFmtId="2" fontId="1" fillId="2" borderId="0" xfId="0" applyNumberFormat="1" applyFont="1" applyFill="1" applyBorder="1" applyAlignment="1" applyProtection="1">
      <alignment vertical="center"/>
      <protection locked="0"/>
    </xf>
    <xf numFmtId="0" fontId="5" fillId="2" borderId="4" xfId="0"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0" fontId="1" fillId="2" borderId="0" xfId="0" applyFont="1" applyFill="1" applyBorder="1" applyAlignment="1" applyProtection="1">
      <alignment horizontal="center" vertical="center"/>
      <protection locked="0"/>
    </xf>
    <xf numFmtId="2" fontId="6" fillId="2" borderId="0" xfId="0" applyNumberFormat="1" applyFont="1" applyFill="1" applyBorder="1" applyAlignment="1" applyProtection="1">
      <alignment vertical="center"/>
      <protection locked="0"/>
    </xf>
    <xf numFmtId="2" fontId="1" fillId="2" borderId="0" xfId="0" applyNumberFormat="1" applyFont="1" applyFill="1" applyBorder="1" applyAlignment="1" applyProtection="1">
      <alignment horizontal="center" vertical="center"/>
      <protection locked="0"/>
    </xf>
    <xf numFmtId="2" fontId="7" fillId="2" borderId="0" xfId="0" applyNumberFormat="1" applyFont="1" applyFill="1" applyBorder="1" applyAlignment="1" applyProtection="1">
      <alignment horizontal="left" vertical="center"/>
      <protection locked="0"/>
    </xf>
    <xf numFmtId="0" fontId="1" fillId="2" borderId="7" xfId="0" applyFont="1" applyFill="1" applyBorder="1" applyProtection="1">
      <protection locked="0"/>
    </xf>
    <xf numFmtId="0" fontId="1" fillId="2" borderId="8" xfId="0" applyFont="1" applyFill="1" applyBorder="1" applyProtection="1">
      <protection locked="0"/>
    </xf>
    <xf numFmtId="0" fontId="1" fillId="2" borderId="9" xfId="0" applyFont="1" applyFill="1" applyBorder="1" applyProtection="1">
      <protection locked="0"/>
    </xf>
    <xf numFmtId="0" fontId="8" fillId="0" borderId="0" xfId="0" applyFont="1" applyProtection="1">
      <protection locked="0"/>
    </xf>
    <xf numFmtId="0" fontId="1" fillId="2" borderId="4" xfId="0" applyFont="1" applyFill="1" applyBorder="1" applyAlignment="1" applyProtection="1">
      <alignment horizontal="right" vertical="center" wrapText="1"/>
      <protection locked="0"/>
    </xf>
    <xf numFmtId="0" fontId="1" fillId="2" borderId="0" xfId="0" applyFont="1" applyFill="1" applyBorder="1" applyAlignment="1" applyProtection="1">
      <alignment horizontal="right" vertical="center" wrapText="1"/>
      <protection locked="0"/>
    </xf>
    <xf numFmtId="0" fontId="6" fillId="2" borderId="0" xfId="0" applyFont="1" applyFill="1" applyBorder="1" applyAlignment="1" applyProtection="1">
      <alignment horizontal="center" vertical="center"/>
      <protection locked="0"/>
    </xf>
    <xf numFmtId="2" fontId="6" fillId="6" borderId="6" xfId="0" applyNumberFormat="1" applyFont="1" applyFill="1" applyBorder="1" applyAlignment="1" applyProtection="1">
      <alignment horizontal="center" vertical="center"/>
    </xf>
    <xf numFmtId="0" fontId="1" fillId="3" borderId="6" xfId="0" applyFont="1" applyFill="1" applyBorder="1" applyAlignment="1" applyProtection="1">
      <alignment horizontal="center" vertical="center"/>
      <protection locked="0"/>
    </xf>
    <xf numFmtId="2" fontId="1" fillId="3" borderId="6" xfId="0" applyNumberFormat="1" applyFont="1" applyFill="1" applyBorder="1" applyAlignment="1" applyProtection="1">
      <alignment horizontal="center" vertical="center"/>
      <protection locked="0"/>
    </xf>
    <xf numFmtId="0" fontId="1" fillId="5" borderId="3" xfId="0" applyFont="1" applyFill="1" applyBorder="1" applyProtection="1"/>
    <xf numFmtId="0" fontId="11" fillId="5" borderId="0" xfId="0" applyFont="1" applyFill="1" applyProtection="1"/>
    <xf numFmtId="0" fontId="10" fillId="5" borderId="0" xfId="0" applyFont="1" applyFill="1" applyBorder="1" applyAlignment="1" applyProtection="1">
      <alignment horizontal="center"/>
    </xf>
    <xf numFmtId="0" fontId="11" fillId="5" borderId="5" xfId="0" applyFont="1" applyFill="1" applyBorder="1" applyProtection="1"/>
    <xf numFmtId="0" fontId="15" fillId="5" borderId="0" xfId="0" applyFont="1" applyFill="1" applyProtection="1"/>
    <xf numFmtId="0" fontId="17" fillId="7" borderId="12" xfId="0" applyFont="1" applyFill="1" applyBorder="1" applyAlignment="1" applyProtection="1">
      <alignment horizontal="center" vertical="center" wrapText="1"/>
    </xf>
    <xf numFmtId="16" fontId="19" fillId="7" borderId="12" xfId="0" applyNumberFormat="1" applyFont="1" applyFill="1" applyBorder="1" applyAlignment="1" applyProtection="1">
      <alignment horizontal="center" vertical="center" wrapText="1"/>
    </xf>
    <xf numFmtId="0" fontId="19" fillId="7" borderId="12" xfId="0" applyFont="1" applyFill="1" applyBorder="1" applyAlignment="1" applyProtection="1">
      <alignment horizontal="center" vertical="center" wrapText="1"/>
    </xf>
    <xf numFmtId="0" fontId="11" fillId="5" borderId="0" xfId="0" applyFont="1" applyFill="1" applyBorder="1" applyProtection="1"/>
    <xf numFmtId="0" fontId="14" fillId="5" borderId="0" xfId="1" applyFont="1" applyFill="1" applyBorder="1" applyAlignment="1" applyProtection="1"/>
    <xf numFmtId="0" fontId="13" fillId="5" borderId="0" xfId="0" applyFont="1" applyFill="1" applyProtection="1"/>
    <xf numFmtId="0" fontId="1" fillId="5" borderId="0" xfId="0" applyFont="1" applyFill="1" applyBorder="1" applyProtection="1"/>
    <xf numFmtId="0" fontId="16" fillId="5" borderId="0" xfId="0" applyFont="1" applyFill="1" applyProtection="1"/>
    <xf numFmtId="0" fontId="11" fillId="5" borderId="0" xfId="0" applyFont="1" applyFill="1" applyAlignment="1" applyProtection="1">
      <alignment horizontal="left" vertical="center"/>
    </xf>
    <xf numFmtId="0" fontId="11" fillId="5" borderId="0" xfId="0" applyFont="1" applyFill="1" applyAlignment="1" applyProtection="1">
      <alignment vertical="center"/>
    </xf>
    <xf numFmtId="0" fontId="14" fillId="5" borderId="0" xfId="1" applyFont="1" applyFill="1" applyBorder="1" applyAlignment="1" applyProtection="1">
      <alignment vertical="center"/>
    </xf>
    <xf numFmtId="0" fontId="15" fillId="5" borderId="0" xfId="0" applyFont="1" applyFill="1" applyAlignment="1" applyProtection="1">
      <alignment vertical="center"/>
    </xf>
    <xf numFmtId="0" fontId="20" fillId="7" borderId="12" xfId="0" applyFont="1" applyFill="1" applyBorder="1" applyAlignment="1" applyProtection="1">
      <alignment horizontal="center" vertical="center" wrapText="1"/>
    </xf>
    <xf numFmtId="0" fontId="18" fillId="7" borderId="12" xfId="0" applyFont="1" applyFill="1" applyBorder="1" applyAlignment="1" applyProtection="1">
      <alignment horizontal="center" vertical="center" wrapText="1"/>
    </xf>
    <xf numFmtId="0" fontId="1" fillId="2" borderId="4" xfId="0" applyFont="1" applyFill="1" applyBorder="1" applyAlignment="1" applyProtection="1">
      <alignment horizontal="right" vertical="center" wrapText="1"/>
      <protection locked="0"/>
    </xf>
    <xf numFmtId="0" fontId="1" fillId="2" borderId="0" xfId="0" applyFont="1" applyFill="1" applyBorder="1" applyAlignment="1" applyProtection="1">
      <alignment horizontal="right" vertical="center" wrapText="1"/>
      <protection locked="0"/>
    </xf>
    <xf numFmtId="0" fontId="6" fillId="2" borderId="4" xfId="0" applyFont="1" applyFill="1" applyBorder="1" applyAlignment="1" applyProtection="1">
      <alignment horizontal="right" vertical="center" wrapText="1"/>
      <protection locked="0"/>
    </xf>
    <xf numFmtId="0" fontId="6" fillId="2" borderId="0" xfId="0" applyFont="1" applyFill="1" applyBorder="1" applyAlignment="1" applyProtection="1">
      <alignment horizontal="right" vertical="center" wrapText="1"/>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protection locked="0"/>
    </xf>
    <xf numFmtId="0" fontId="0" fillId="0" borderId="11" xfId="0" applyBorder="1" applyProtection="1">
      <protection locked="0"/>
    </xf>
    <xf numFmtId="0" fontId="10" fillId="8" borderId="0" xfId="0" applyFont="1" applyFill="1" applyAlignment="1" applyProtection="1">
      <alignment horizontal="center" vertical="center" wrapText="1"/>
    </xf>
    <xf numFmtId="0" fontId="10" fillId="8" borderId="13"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bank-holida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6"/>
  <sheetViews>
    <sheetView tabSelected="1" zoomScale="85" zoomScaleNormal="85" workbookViewId="0">
      <pane ySplit="1" topLeftCell="A2" activePane="bottomLeft" state="frozen"/>
      <selection pane="bottomLeft" activeCell="J11" sqref="J11"/>
    </sheetView>
  </sheetViews>
  <sheetFormatPr defaultColWidth="9.109375" defaultRowHeight="14.4" x14ac:dyDescent="0.3"/>
  <cols>
    <col min="1" max="1" width="6.6640625" style="3" customWidth="1"/>
    <col min="2" max="2" width="9.109375" style="3"/>
    <col min="3" max="3" width="14.6640625" style="3" customWidth="1"/>
    <col min="4" max="4" width="17.33203125" style="3" customWidth="1"/>
    <col min="5" max="5" width="10.88671875" style="3" bestFit="1" customWidth="1"/>
    <col min="6" max="6" width="15.109375" style="3" customWidth="1"/>
    <col min="7" max="7" width="9.109375" style="3"/>
    <col min="8" max="9" width="14.6640625" style="3" customWidth="1"/>
    <col min="10" max="10" width="13.33203125" style="3" customWidth="1"/>
    <col min="11" max="11" width="14.44140625" style="3" customWidth="1"/>
    <col min="12" max="12" width="14.6640625" style="3" customWidth="1"/>
    <col min="13" max="13" width="13.33203125" style="3" customWidth="1"/>
    <col min="14" max="16384" width="9.109375" style="3"/>
  </cols>
  <sheetData>
    <row r="1" spans="1:13" ht="17.399999999999999" x14ac:dyDescent="0.3">
      <c r="A1" s="64" t="s">
        <v>18</v>
      </c>
      <c r="B1" s="65"/>
      <c r="C1" s="65"/>
      <c r="D1" s="65"/>
      <c r="E1" s="65"/>
      <c r="F1" s="65"/>
      <c r="G1" s="65"/>
      <c r="H1" s="65"/>
      <c r="I1" s="65"/>
      <c r="J1" s="65"/>
      <c r="K1" s="65"/>
      <c r="L1" s="65"/>
      <c r="M1" s="41"/>
    </row>
    <row r="2" spans="1:13" ht="15" customHeight="1" x14ac:dyDescent="0.3">
      <c r="A2" s="42" t="s">
        <v>4</v>
      </c>
      <c r="B2" s="43"/>
      <c r="C2" s="43"/>
      <c r="D2" s="43"/>
      <c r="E2" s="43"/>
      <c r="F2" s="43"/>
      <c r="G2" s="43"/>
      <c r="H2" s="43"/>
      <c r="I2" s="43"/>
      <c r="J2" s="59" t="s">
        <v>31</v>
      </c>
      <c r="K2" s="59"/>
      <c r="L2" s="59"/>
      <c r="M2" s="44"/>
    </row>
    <row r="3" spans="1:13" x14ac:dyDescent="0.3">
      <c r="A3" s="45" t="s">
        <v>12</v>
      </c>
      <c r="B3" s="42"/>
      <c r="C3" s="43"/>
      <c r="D3" s="43"/>
      <c r="E3" s="43"/>
      <c r="F3" s="43"/>
      <c r="G3" s="43"/>
      <c r="H3" s="43"/>
      <c r="I3" s="43"/>
      <c r="J3" s="46"/>
      <c r="K3" s="46"/>
      <c r="L3" s="46"/>
      <c r="M3" s="44"/>
    </row>
    <row r="4" spans="1:13" x14ac:dyDescent="0.3">
      <c r="A4" s="42" t="s">
        <v>13</v>
      </c>
      <c r="B4" s="42"/>
      <c r="C4" s="43"/>
      <c r="D4" s="43"/>
      <c r="E4" s="43"/>
      <c r="F4" s="43"/>
      <c r="G4" s="43"/>
      <c r="H4" s="43"/>
      <c r="I4" s="43"/>
      <c r="J4" s="47">
        <v>43931</v>
      </c>
      <c r="K4" s="48" t="s">
        <v>19</v>
      </c>
      <c r="L4" s="48" t="s">
        <v>20</v>
      </c>
      <c r="M4" s="44"/>
    </row>
    <row r="5" spans="1:13" ht="27.6" x14ac:dyDescent="0.3">
      <c r="A5" s="54" t="s">
        <v>14</v>
      </c>
      <c r="B5" s="42"/>
      <c r="C5" s="49"/>
      <c r="D5" s="49"/>
      <c r="E5" s="49"/>
      <c r="F5" s="49"/>
      <c r="G5" s="49"/>
      <c r="H5" s="49"/>
      <c r="I5" s="49"/>
      <c r="J5" s="47">
        <v>43934</v>
      </c>
      <c r="K5" s="48" t="s">
        <v>21</v>
      </c>
      <c r="L5" s="48" t="s">
        <v>22</v>
      </c>
      <c r="M5" s="44"/>
    </row>
    <row r="6" spans="1:13" ht="48" customHeight="1" x14ac:dyDescent="0.3">
      <c r="A6" s="73" t="s">
        <v>30</v>
      </c>
      <c r="B6" s="73"/>
      <c r="C6" s="73"/>
      <c r="D6" s="73"/>
      <c r="E6" s="73"/>
      <c r="F6" s="73"/>
      <c r="G6" s="73"/>
      <c r="H6" s="73"/>
      <c r="I6" s="74"/>
      <c r="J6" s="47">
        <v>43959</v>
      </c>
      <c r="K6" s="48" t="s">
        <v>19</v>
      </c>
      <c r="L6" s="58" t="s">
        <v>32</v>
      </c>
      <c r="M6" s="44"/>
    </row>
    <row r="7" spans="1:13" ht="27.6" x14ac:dyDescent="0.3">
      <c r="A7" s="73"/>
      <c r="B7" s="73"/>
      <c r="C7" s="73"/>
      <c r="D7" s="73"/>
      <c r="E7" s="73"/>
      <c r="F7" s="73"/>
      <c r="G7" s="73"/>
      <c r="H7" s="73"/>
      <c r="I7" s="74"/>
      <c r="J7" s="47">
        <v>43976</v>
      </c>
      <c r="K7" s="48" t="s">
        <v>21</v>
      </c>
      <c r="L7" s="48" t="s">
        <v>23</v>
      </c>
      <c r="M7" s="44"/>
    </row>
    <row r="8" spans="1:13" ht="27.6" x14ac:dyDescent="0.3">
      <c r="A8" s="55" t="s">
        <v>7</v>
      </c>
      <c r="B8" s="42"/>
      <c r="C8" s="49"/>
      <c r="D8" s="49"/>
      <c r="E8" s="49"/>
      <c r="F8" s="49"/>
      <c r="G8" s="56" t="s">
        <v>6</v>
      </c>
      <c r="H8" s="51"/>
      <c r="I8" s="49"/>
      <c r="J8" s="47">
        <v>44074</v>
      </c>
      <c r="K8" s="48" t="s">
        <v>21</v>
      </c>
      <c r="L8" s="48" t="s">
        <v>24</v>
      </c>
      <c r="M8" s="44"/>
    </row>
    <row r="9" spans="1:13" ht="27.6" x14ac:dyDescent="0.3">
      <c r="A9" s="57" t="s">
        <v>8</v>
      </c>
      <c r="B9" s="42"/>
      <c r="C9" s="49"/>
      <c r="D9" s="49"/>
      <c r="E9" s="49"/>
      <c r="F9" s="49"/>
      <c r="G9" s="50"/>
      <c r="H9" s="51"/>
      <c r="I9" s="49"/>
      <c r="J9" s="47">
        <v>44190</v>
      </c>
      <c r="K9" s="48" t="s">
        <v>19</v>
      </c>
      <c r="L9" s="48" t="s">
        <v>25</v>
      </c>
      <c r="M9" s="44"/>
    </row>
    <row r="10" spans="1:13" ht="15.6" x14ac:dyDescent="0.3">
      <c r="A10" s="55"/>
      <c r="B10" s="52"/>
      <c r="C10" s="52"/>
      <c r="D10" s="49"/>
      <c r="E10" s="49"/>
      <c r="F10" s="49"/>
      <c r="G10" s="50"/>
      <c r="H10" s="51"/>
      <c r="I10" s="49"/>
      <c r="J10" s="47">
        <v>44193</v>
      </c>
      <c r="K10" s="48" t="s">
        <v>21</v>
      </c>
      <c r="L10" s="48" t="s">
        <v>26</v>
      </c>
      <c r="M10" s="44"/>
    </row>
    <row r="11" spans="1:13" ht="27.6" x14ac:dyDescent="0.3">
      <c r="A11" s="57" t="s">
        <v>11</v>
      </c>
      <c r="B11" s="52"/>
      <c r="C11" s="52"/>
      <c r="D11" s="49"/>
      <c r="E11" s="49"/>
      <c r="F11" s="49"/>
      <c r="G11" s="50"/>
      <c r="H11" s="51"/>
      <c r="I11" s="49"/>
      <c r="J11" s="47">
        <v>43831</v>
      </c>
      <c r="K11" s="48" t="s">
        <v>19</v>
      </c>
      <c r="L11" s="48" t="s">
        <v>27</v>
      </c>
      <c r="M11" s="44"/>
    </row>
    <row r="12" spans="1:13" ht="15.6" x14ac:dyDescent="0.3">
      <c r="A12" s="42"/>
      <c r="B12" s="52"/>
      <c r="C12" s="52"/>
      <c r="D12" s="49"/>
      <c r="E12" s="49"/>
      <c r="F12" s="49"/>
      <c r="G12" s="50"/>
      <c r="H12" s="51"/>
      <c r="I12" s="49"/>
      <c r="J12" s="49"/>
      <c r="K12" s="50"/>
      <c r="L12" s="49"/>
      <c r="M12" s="44"/>
    </row>
    <row r="13" spans="1:13" ht="16.2" thickBot="1" x14ac:dyDescent="0.35">
      <c r="A13" s="53" t="s">
        <v>9</v>
      </c>
      <c r="B13" s="52"/>
      <c r="C13" s="52"/>
      <c r="D13" s="49"/>
      <c r="E13" s="49"/>
      <c r="F13" s="49"/>
      <c r="G13" s="50"/>
      <c r="H13" s="51"/>
      <c r="I13" s="49"/>
      <c r="J13" s="49"/>
      <c r="K13" s="50"/>
      <c r="L13" s="49"/>
      <c r="M13" s="44"/>
    </row>
    <row r="14" spans="1:13" ht="16.2" thickBot="1" x14ac:dyDescent="0.35">
      <c r="A14" s="4"/>
      <c r="B14" s="5"/>
      <c r="C14" s="5"/>
      <c r="D14" s="6"/>
      <c r="E14" s="6"/>
      <c r="F14" s="6"/>
      <c r="G14" s="6"/>
      <c r="H14" s="6"/>
      <c r="I14" s="6"/>
      <c r="J14" s="6"/>
      <c r="K14" s="6"/>
      <c r="L14" s="6"/>
      <c r="M14" s="7"/>
    </row>
    <row r="15" spans="1:13" ht="60.75" customHeight="1" thickBot="1" x14ac:dyDescent="0.35">
      <c r="A15" s="66" t="s">
        <v>5</v>
      </c>
      <c r="B15" s="67"/>
      <c r="C15" s="1">
        <v>37.5</v>
      </c>
      <c r="D15" s="8"/>
      <c r="E15" s="68" t="s">
        <v>28</v>
      </c>
      <c r="F15" s="68"/>
      <c r="G15" s="67"/>
      <c r="H15" s="2">
        <v>43922</v>
      </c>
      <c r="I15" s="9"/>
      <c r="J15" s="68" t="s">
        <v>29</v>
      </c>
      <c r="K15" s="67"/>
      <c r="L15" s="2">
        <v>44286</v>
      </c>
      <c r="M15" s="10"/>
    </row>
    <row r="16" spans="1:13" ht="16.2" thickBot="1" x14ac:dyDescent="0.35">
      <c r="A16" s="11"/>
      <c r="B16" s="12"/>
      <c r="C16" s="12"/>
      <c r="D16" s="12"/>
      <c r="E16" s="13"/>
      <c r="F16" s="13"/>
      <c r="G16" s="13"/>
      <c r="H16" s="12"/>
      <c r="I16" s="9"/>
      <c r="J16" s="9"/>
      <c r="K16" s="12"/>
      <c r="L16" s="12"/>
      <c r="M16" s="14"/>
    </row>
    <row r="17" spans="1:13" ht="16.2" thickBot="1" x14ac:dyDescent="0.35">
      <c r="A17" s="60" t="s">
        <v>10</v>
      </c>
      <c r="B17" s="61"/>
      <c r="C17" s="61"/>
      <c r="D17" s="61"/>
      <c r="E17" s="18"/>
      <c r="F17" s="39">
        <f>SUM(C15/5)</f>
        <v>7.5</v>
      </c>
      <c r="G17" s="13"/>
      <c r="H17" s="12"/>
      <c r="I17" s="9"/>
      <c r="J17" s="9"/>
      <c r="K17" s="12"/>
      <c r="L17" s="12"/>
      <c r="M17" s="14"/>
    </row>
    <row r="18" spans="1:13" ht="15.75" customHeight="1" x14ac:dyDescent="0.3">
      <c r="A18" s="25"/>
      <c r="B18" s="26"/>
      <c r="C18" s="26"/>
      <c r="D18" s="26"/>
      <c r="E18" s="68" t="s">
        <v>17</v>
      </c>
      <c r="F18" s="68"/>
      <c r="G18" s="67"/>
      <c r="H18" s="71">
        <v>8</v>
      </c>
      <c r="I18" s="9"/>
      <c r="J18" s="9"/>
      <c r="K18" s="12"/>
      <c r="L18" s="12"/>
      <c r="M18" s="14"/>
    </row>
    <row r="19" spans="1:13" ht="15.75" customHeight="1" thickBot="1" x14ac:dyDescent="0.35">
      <c r="A19" s="60"/>
      <c r="B19" s="61"/>
      <c r="C19" s="61"/>
      <c r="D19" s="61"/>
      <c r="E19" s="68"/>
      <c r="F19" s="68"/>
      <c r="G19" s="67"/>
      <c r="H19" s="72"/>
      <c r="I19" s="16"/>
      <c r="J19" s="16"/>
      <c r="K19" s="15"/>
      <c r="L19" s="15"/>
      <c r="M19" s="14"/>
    </row>
    <row r="20" spans="1:13" ht="15.6" x14ac:dyDescent="0.3">
      <c r="A20" s="35"/>
      <c r="B20" s="36"/>
      <c r="C20" s="36"/>
      <c r="D20" s="36"/>
      <c r="E20" s="27"/>
      <c r="F20" s="18"/>
      <c r="G20" s="15"/>
      <c r="H20" s="15"/>
      <c r="I20" s="16"/>
      <c r="J20" s="16"/>
      <c r="K20" s="15"/>
      <c r="L20" s="15"/>
      <c r="M20" s="14"/>
    </row>
    <row r="21" spans="1:13" ht="15.6" x14ac:dyDescent="0.3">
      <c r="A21" s="17"/>
      <c r="B21" s="18"/>
      <c r="C21" s="18"/>
      <c r="D21" s="18"/>
      <c r="E21" s="18"/>
      <c r="F21" s="37" t="s">
        <v>0</v>
      </c>
      <c r="G21" s="19"/>
      <c r="H21" s="18"/>
      <c r="I21" s="37" t="s">
        <v>1</v>
      </c>
      <c r="J21" s="19"/>
      <c r="K21" s="18"/>
      <c r="L21" s="37" t="s">
        <v>2</v>
      </c>
      <c r="M21" s="20"/>
    </row>
    <row r="22" spans="1:13" ht="16.2" thickBot="1" x14ac:dyDescent="0.35">
      <c r="A22" s="21"/>
      <c r="B22" s="22"/>
      <c r="C22" s="22"/>
      <c r="D22" s="22"/>
      <c r="E22" s="18"/>
      <c r="F22" s="19"/>
      <c r="G22" s="19"/>
      <c r="H22" s="18"/>
      <c r="I22" s="19"/>
      <c r="J22" s="19"/>
      <c r="K22" s="18"/>
      <c r="L22" s="19"/>
      <c r="M22" s="20"/>
    </row>
    <row r="23" spans="1:13" ht="15.75" customHeight="1" thickBot="1" x14ac:dyDescent="0.35">
      <c r="A23" s="60" t="s">
        <v>15</v>
      </c>
      <c r="B23" s="61"/>
      <c r="C23" s="61"/>
      <c r="D23" s="61"/>
      <c r="E23" s="23"/>
      <c r="F23" s="40">
        <f>ROUND(C15/37.5,4)*202.5</f>
        <v>202.5</v>
      </c>
      <c r="G23" s="24"/>
      <c r="H23" s="24"/>
      <c r="I23" s="40">
        <f>ROUND(C15/37.5,4)*217.5</f>
        <v>217.5</v>
      </c>
      <c r="J23" s="24"/>
      <c r="K23" s="24"/>
      <c r="L23" s="40">
        <f>ROUND(C15/37.5,4)*247.5</f>
        <v>247.5</v>
      </c>
      <c r="M23" s="20"/>
    </row>
    <row r="24" spans="1:13" ht="15.6" thickBot="1" x14ac:dyDescent="0.35">
      <c r="A24" s="25"/>
      <c r="B24" s="26"/>
      <c r="C24" s="26"/>
      <c r="D24" s="26"/>
      <c r="E24" s="18"/>
      <c r="F24" s="18"/>
      <c r="G24" s="18"/>
      <c r="H24" s="18"/>
      <c r="I24" s="18"/>
      <c r="J24" s="18"/>
      <c r="K24" s="18"/>
      <c r="L24" s="18"/>
      <c r="M24" s="20"/>
    </row>
    <row r="25" spans="1:13" ht="15.75" customHeight="1" thickBot="1" x14ac:dyDescent="0.35">
      <c r="A25" s="69" t="s">
        <v>16</v>
      </c>
      <c r="B25" s="70"/>
      <c r="C25" s="70"/>
      <c r="D25" s="70"/>
      <c r="E25" s="23"/>
      <c r="F25" s="38">
        <f>SUM(F23/365*(L15-H15))</f>
        <v>201.94520547945206</v>
      </c>
      <c r="G25" s="24"/>
      <c r="H25" s="24"/>
      <c r="I25" s="38">
        <f>SUM(I23/365*(L15-H15))</f>
        <v>216.90410958904113</v>
      </c>
      <c r="J25" s="24"/>
      <c r="K25" s="24"/>
      <c r="L25" s="38">
        <f>SUM(L23/365*(L15-H15))</f>
        <v>246.82191780821918</v>
      </c>
      <c r="M25" s="20"/>
    </row>
    <row r="26" spans="1:13" ht="15" x14ac:dyDescent="0.3">
      <c r="A26" s="69"/>
      <c r="B26" s="70"/>
      <c r="C26" s="70"/>
      <c r="D26" s="70"/>
      <c r="E26" s="18"/>
      <c r="F26" s="18"/>
      <c r="G26" s="18"/>
      <c r="H26" s="18"/>
      <c r="I26" s="18"/>
      <c r="J26" s="18"/>
      <c r="K26" s="18"/>
      <c r="L26" s="18"/>
      <c r="M26" s="20"/>
    </row>
    <row r="27" spans="1:13" ht="15.6" thickBot="1" x14ac:dyDescent="0.35">
      <c r="A27" s="25"/>
      <c r="B27" s="26"/>
      <c r="C27" s="26"/>
      <c r="D27" s="26"/>
      <c r="E27" s="18"/>
      <c r="F27" s="18"/>
      <c r="G27" s="18"/>
      <c r="H27" s="18"/>
      <c r="I27" s="18"/>
      <c r="J27" s="18"/>
      <c r="K27" s="18"/>
      <c r="L27" s="18"/>
      <c r="M27" s="20"/>
    </row>
    <row r="28" spans="1:13" ht="16.2" thickBot="1" x14ac:dyDescent="0.35">
      <c r="A28" s="62" t="s">
        <v>3</v>
      </c>
      <c r="B28" s="63"/>
      <c r="C28" s="63"/>
      <c r="D28" s="63"/>
      <c r="E28" s="27"/>
      <c r="F28" s="38">
        <f>CEILING(SUM(F17*H18+F25),0.25)</f>
        <v>262</v>
      </c>
      <c r="G28" s="28"/>
      <c r="H28" s="28"/>
      <c r="I28" s="38">
        <f>CEILING(SUM(F17*H18+I25),0.25)</f>
        <v>277</v>
      </c>
      <c r="J28" s="28"/>
      <c r="K28" s="28"/>
      <c r="L28" s="38">
        <f>CEILING(SUM(F17*H18+L25),0.25)</f>
        <v>307</v>
      </c>
      <c r="M28" s="20"/>
    </row>
    <row r="29" spans="1:13" ht="15" x14ac:dyDescent="0.3">
      <c r="A29" s="17"/>
      <c r="B29" s="23"/>
      <c r="C29" s="23"/>
      <c r="D29" s="23"/>
      <c r="E29" s="27"/>
      <c r="F29" s="24"/>
      <c r="G29" s="24"/>
      <c r="H29" s="24"/>
      <c r="I29" s="24"/>
      <c r="J29" s="29"/>
      <c r="K29" s="24"/>
      <c r="L29" s="30"/>
      <c r="M29" s="20"/>
    </row>
    <row r="30" spans="1:13" ht="16.2" thickBot="1" x14ac:dyDescent="0.35">
      <c r="A30" s="31"/>
      <c r="B30" s="32"/>
      <c r="C30" s="32"/>
      <c r="D30" s="32"/>
      <c r="E30" s="32"/>
      <c r="F30" s="32"/>
      <c r="G30" s="32"/>
      <c r="H30" s="32"/>
      <c r="I30" s="32"/>
      <c r="J30" s="32"/>
      <c r="K30" s="32"/>
      <c r="L30" s="32"/>
      <c r="M30" s="33"/>
    </row>
    <row r="32" spans="1:13" x14ac:dyDescent="0.3">
      <c r="C32" s="34"/>
    </row>
    <row r="33" spans="3:3" x14ac:dyDescent="0.3">
      <c r="C33" s="34"/>
    </row>
    <row r="34" spans="3:3" x14ac:dyDescent="0.3">
      <c r="C34" s="34"/>
    </row>
    <row r="35" spans="3:3" x14ac:dyDescent="0.3">
      <c r="C35" s="34"/>
    </row>
    <row r="36" spans="3:3" x14ac:dyDescent="0.3">
      <c r="C36" s="34"/>
    </row>
  </sheetData>
  <mergeCells count="13">
    <mergeCell ref="J2:L2"/>
    <mergeCell ref="A17:D17"/>
    <mergeCell ref="A19:D19"/>
    <mergeCell ref="A28:D28"/>
    <mergeCell ref="A1:L1"/>
    <mergeCell ref="A23:D23"/>
    <mergeCell ref="A15:B15"/>
    <mergeCell ref="J15:K15"/>
    <mergeCell ref="E15:G15"/>
    <mergeCell ref="A25:D26"/>
    <mergeCell ref="H18:H19"/>
    <mergeCell ref="E18:G19"/>
    <mergeCell ref="A6:I7"/>
  </mergeCells>
  <hyperlinks>
    <hyperlink ref="G8"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NHS Wales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Abigail Prewett</dc:creator>
  <cp:lastModifiedBy>Ca158003</cp:lastModifiedBy>
  <cp:lastPrinted>2019-05-24T10:25:30Z</cp:lastPrinted>
  <dcterms:created xsi:type="dcterms:W3CDTF">2016-02-17T09:08:32Z</dcterms:created>
  <dcterms:modified xsi:type="dcterms:W3CDTF">2020-03-06T11:09:23Z</dcterms:modified>
</cp:coreProperties>
</file>