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fileSharing readOnlyRecommended="1"/>
  <workbookPr/>
  <xr:revisionPtr revIDLastSave="0" documentId="8_{A0AAD8D9-8775-4AE6-BF80-D7A33B70747D}" xr6:coauthVersionLast="36" xr6:coauthVersionMax="36" xr10:uidLastSave="{00000000-0000-0000-0000-000000000000}"/>
  <bookViews>
    <workbookView xWindow="0" yWindow="0" windowWidth="19200" windowHeight="11748" tabRatio="536" xr2:uid="{00000000-000D-0000-FFFF-FFFF00000000}"/>
  </bookViews>
  <sheets>
    <sheet name="Indicators" sheetId="2" r:id="rId1"/>
    <sheet name="Data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5" i="1" l="1"/>
  <c r="L65" i="1"/>
  <c r="K65" i="1"/>
  <c r="J65" i="1"/>
  <c r="I65" i="1"/>
  <c r="H65" i="1"/>
  <c r="G65" i="1"/>
  <c r="F65" i="1"/>
  <c r="E65" i="1"/>
  <c r="D65" i="1"/>
  <c r="C65" i="1"/>
  <c r="B65" i="1"/>
  <c r="M52" i="1"/>
  <c r="L52" i="1"/>
  <c r="K52" i="1"/>
  <c r="J52" i="1"/>
  <c r="I52" i="1"/>
  <c r="H52" i="1"/>
  <c r="G52" i="1"/>
  <c r="F52" i="1"/>
  <c r="E52" i="1"/>
  <c r="D52" i="1"/>
  <c r="C52" i="1"/>
  <c r="B52" i="1"/>
  <c r="M51" i="1"/>
  <c r="L51" i="1"/>
  <c r="K51" i="1"/>
  <c r="J51" i="1"/>
  <c r="I51" i="1"/>
  <c r="H51" i="1"/>
  <c r="G51" i="1"/>
  <c r="F51" i="1"/>
  <c r="E51" i="1"/>
  <c r="D51" i="1"/>
  <c r="C51" i="1"/>
  <c r="B51" i="1"/>
  <c r="M43" i="1"/>
  <c r="L43" i="1"/>
  <c r="K43" i="1"/>
  <c r="J43" i="1"/>
  <c r="I43" i="1"/>
  <c r="H43" i="1"/>
  <c r="G43" i="1"/>
  <c r="F43" i="1"/>
  <c r="E43" i="1"/>
  <c r="D43" i="1"/>
  <c r="C43" i="1"/>
  <c r="B43" i="1"/>
</calcChain>
</file>

<file path=xl/sharedStrings.xml><?xml version="1.0" encoding="utf-8"?>
<sst xmlns="http://schemas.openxmlformats.org/spreadsheetml/2006/main" count="50" uniqueCount="44">
  <si>
    <t>Fire</t>
  </si>
  <si>
    <t>Pay Bill Spend</t>
  </si>
  <si>
    <t>Variable Pay</t>
  </si>
  <si>
    <t>WTE Staff in Post</t>
  </si>
  <si>
    <t>Job Plan Compliance</t>
  </si>
  <si>
    <t>Sickness</t>
  </si>
  <si>
    <t>YTD</t>
  </si>
  <si>
    <t>In-Month</t>
  </si>
  <si>
    <t>Target</t>
  </si>
  <si>
    <t>Short-Term/Long-Term</t>
  </si>
  <si>
    <t>Long-Term</t>
  </si>
  <si>
    <t>Grievances</t>
  </si>
  <si>
    <t>Appeals</t>
  </si>
  <si>
    <t>Stat &amp; Mand</t>
  </si>
  <si>
    <t>% Compliance</t>
  </si>
  <si>
    <t>% Target</t>
  </si>
  <si>
    <t>% Turnover</t>
  </si>
  <si>
    <t>% Over/Under</t>
  </si>
  <si>
    <t>Short-term</t>
  </si>
  <si>
    <t>ER Activity</t>
  </si>
  <si>
    <t>Disciplinary</t>
  </si>
  <si>
    <t>% Variable Pay</t>
  </si>
  <si>
    <t>Establishment WTE</t>
  </si>
  <si>
    <t>Monthly Spend</t>
  </si>
  <si>
    <t>Total Pay Bill (Millions)</t>
  </si>
  <si>
    <t>Target Disciplinary Cases</t>
  </si>
  <si>
    <t>WTE Staff by Contract</t>
  </si>
  <si>
    <t>Permanent (Left Axis)</t>
  </si>
  <si>
    <t>Fixed-Term Temp (Right Axis)</t>
  </si>
  <si>
    <t>Bank (Right Axis)</t>
  </si>
  <si>
    <t>Fixed-Term Temp</t>
  </si>
  <si>
    <t>Bank</t>
  </si>
  <si>
    <t>Locum</t>
  </si>
  <si>
    <t>Employed Staffing WTE</t>
  </si>
  <si>
    <t>Under Construction</t>
  </si>
  <si>
    <t>Awaiting Sign-Off</t>
  </si>
  <si>
    <t>Signed Off</t>
  </si>
  <si>
    <t>Respect and Resolution</t>
  </si>
  <si>
    <t>Flu Vaccination</t>
  </si>
  <si>
    <t>Frontline Staff</t>
  </si>
  <si>
    <t>All Staff</t>
  </si>
  <si>
    <t>Turnover</t>
  </si>
  <si>
    <t>VBA &amp; Medical Appraisal</t>
  </si>
  <si>
    <t>Workforce Key Performance Indicators Trends 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</si>
</sst>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5" formatCode="&quot;£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9" fontId="0" fillId="0" borderId="0" xfId="0" applyNumberFormat="1"/>
    <xf numFmtId="17" fontId="0" fillId="0" borderId="0" xfId="0" applyNumberFormat="1"/>
    <xf numFmtId="10" fontId="4" fillId="0" borderId="0" xfId="0" applyNumberFormat="1" applyFont="1"/>
    <xf numFmtId="9" fontId="4" fillId="0" borderId="0" xfId="0" applyNumberFormat="1" applyFont="1"/>
    <xf numFmtId="9" fontId="3" fillId="0" borderId="0" xfId="0" applyNumberFormat="1" applyFont="1"/>
    <xf numFmtId="10" fontId="0" fillId="0" borderId="0" xfId="0" applyNumberFormat="1"/>
    <xf numFmtId="2" fontId="0" fillId="0" borderId="0" xfId="0" applyNumberFormat="1"/>
    <xf numFmtId="10" fontId="5" fillId="0" borderId="0" xfId="0" applyNumberFormat="1" applyFont="1"/>
    <xf numFmtId="164" fontId="0" fillId="0" borderId="0" xfId="0" applyNumberFormat="1"/>
    <xf numFmtId="165" fontId="0" fillId="0" borderId="0" xfId="0" applyNumberFormat="1"/>
    <xf numFmtId="0" fontId="0" fillId="0" borderId="0" xfId="0" applyFont="1"/>
    <xf numFmtId="17" fontId="2" fillId="0" borderId="1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17" fontId="2" fillId="0" borderId="4" xfId="0" applyNumberFormat="1" applyFont="1" applyBorder="1" applyAlignment="1">
      <alignment horizontal="center" vertical="center" wrapText="1"/>
    </xf>
    <xf numFmtId="17" fontId="2" fillId="0" borderId="0" xfId="0" applyNumberFormat="1" applyFont="1" applyBorder="1" applyAlignment="1">
      <alignment horizontal="center"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17" fontId="2" fillId="0" borderId="6" xfId="0" applyNumberFormat="1" applyFont="1" applyBorder="1" applyAlignment="1">
      <alignment horizontal="center" vertical="center" wrapText="1"/>
    </xf>
    <xf numFmtId="17" fontId="2" fillId="0" borderId="7" xfId="0" applyNumberFormat="1" applyFont="1" applyBorder="1" applyAlignment="1">
      <alignment horizontal="center" vertical="center" wrapText="1"/>
    </xf>
    <xf numFmtId="17" fontId="2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2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0000"/>
      <color rgb="FF00B400"/>
      <color rgb="FFF271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WTE Establishment</a:t>
            </a:r>
            <a:r>
              <a:rPr lang="en-GB" sz="1100" b="1" baseline="0"/>
              <a:t> and Employed </a:t>
            </a:r>
            <a:r>
              <a:rPr lang="en-GB" sz="1100" b="1"/>
              <a:t>Staff in Post Numbers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614531138153185"/>
          <c:y val="0.13606177606177605"/>
          <c:w val="0.87004516480894434"/>
          <c:h val="0.59071616047994002"/>
        </c:manualLayout>
      </c:layout>
      <c:lineChart>
        <c:grouping val="standard"/>
        <c:varyColors val="0"/>
        <c:ser>
          <c:idx val="0"/>
          <c:order val="0"/>
          <c:tx>
            <c:strRef>
              <c:f>Data!$A$37</c:f>
              <c:strCache>
                <c:ptCount val="1"/>
                <c:pt idx="0">
                  <c:v>Establishment WTE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Data!$B$36:$M$36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Data!$B$37:$M$37</c:f>
              <c:numCache>
                <c:formatCode>0.00</c:formatCode>
                <c:ptCount val="12"/>
                <c:pt idx="0">
                  <c:v>14882.626669999996</c:v>
                </c:pt>
                <c:pt idx="1">
                  <c:v>14850.636669999996</c:v>
                </c:pt>
                <c:pt idx="2">
                  <c:v>14860.856649999996</c:v>
                </c:pt>
                <c:pt idx="3">
                  <c:v>14906.763349999997</c:v>
                </c:pt>
                <c:pt idx="4">
                  <c:v>15067.403349999997</c:v>
                </c:pt>
                <c:pt idx="5">
                  <c:v>15166.273349999999</c:v>
                </c:pt>
                <c:pt idx="6">
                  <c:v>15026.023349999994</c:v>
                </c:pt>
                <c:pt idx="7">
                  <c:v>15230.253349999994</c:v>
                </c:pt>
                <c:pt idx="8">
                  <c:v>15282.333349999994</c:v>
                </c:pt>
                <c:pt idx="9">
                  <c:v>15350.883349999996</c:v>
                </c:pt>
                <c:pt idx="10">
                  <c:v>15407.233349999995</c:v>
                </c:pt>
                <c:pt idx="11">
                  <c:v>15368.903349999997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5-4EE1-8219-F855A83456BD}"/>
            </c:ext>
          </c:extLst>
        </c:ser>
        <c:ser>
          <c:idx val="1"/>
          <c:order val="1"/>
          <c:tx>
            <c:strRef>
              <c:f>Data!$A$38</c:f>
              <c:strCache>
                <c:ptCount val="1"/>
                <c:pt idx="0">
                  <c:v>Employed Staffing WTE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Data!$B$36:$M$36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Data!$B$38:$M$38</c:f>
              <c:numCache>
                <c:formatCode>0.00</c:formatCode>
                <c:ptCount val="12"/>
                <c:pt idx="0">
                  <c:v>13760.117389999998</c:v>
                </c:pt>
                <c:pt idx="1">
                  <c:v>13803.719919999994</c:v>
                </c:pt>
                <c:pt idx="2">
                  <c:v>13765.063079999994</c:v>
                </c:pt>
                <c:pt idx="3">
                  <c:v>13784.604939999994</c:v>
                </c:pt>
                <c:pt idx="4">
                  <c:v>13859.247659999994</c:v>
                </c:pt>
                <c:pt idx="5">
                  <c:v>13898.772979999998</c:v>
                </c:pt>
                <c:pt idx="6">
                  <c:v>13915.386999999995</c:v>
                </c:pt>
                <c:pt idx="7">
                  <c:v>14018.697909999995</c:v>
                </c:pt>
                <c:pt idx="8">
                  <c:v>14100.191949999999</c:v>
                </c:pt>
                <c:pt idx="9">
                  <c:v>14135.876949999994</c:v>
                </c:pt>
                <c:pt idx="10">
                  <c:v>14024.877899999994</c:v>
                </c:pt>
                <c:pt idx="11">
                  <c:v>14012.774649999994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55-4EE1-8219-F855A8345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356680"/>
        <c:axId val="293356288"/>
      </c:lineChart>
      <c:dateAx>
        <c:axId val="2933566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3356288"/>
        <c:crosses val="autoZero"/>
        <c:auto val="1"/>
        <c:lblOffset val="100"/>
        <c:baseTimeUnit val="months"/>
      </c:dateAx>
      <c:valAx>
        <c:axId val="293356288"/>
        <c:scaling>
          <c:orientation val="minMax"/>
          <c:min val="1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3356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Statutory &amp; Mandatory e-Learning Compliance</a:t>
            </a:r>
            <a:r>
              <a:rPr lang="en-GB" sz="1100" b="1" baseline="0"/>
              <a:t> Rate</a:t>
            </a:r>
            <a:endParaRPr lang="en-GB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680028632784543E-2"/>
          <c:y val="0.13620300460514595"/>
          <c:w val="0.90051044755769161"/>
          <c:h val="0.58513798598208011"/>
        </c:manualLayout>
      </c:layout>
      <c:lineChart>
        <c:grouping val="standard"/>
        <c:varyColors val="0"/>
        <c:ser>
          <c:idx val="1"/>
          <c:order val="1"/>
          <c:tx>
            <c:strRef>
              <c:f>Data!$A$5</c:f>
              <c:strCache>
                <c:ptCount val="1"/>
                <c:pt idx="0">
                  <c:v>% Target</c:v>
                </c:pt>
              </c:strCache>
            </c:strRef>
          </c:tx>
          <c:spPr>
            <a:ln w="28575" cap="rnd">
              <a:solidFill>
                <a:srgbClr val="00B400"/>
              </a:solidFill>
              <a:round/>
            </a:ln>
            <a:effectLst/>
          </c:spPr>
          <c:marker>
            <c:symbol val="none"/>
          </c:marker>
          <c:cat>
            <c:numRef>
              <c:f>Data!$B$3:$M$3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Data!$B$5:$M$5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2F-4A35-B309-679D48631F0B}"/>
            </c:ext>
          </c:extLst>
        </c:ser>
        <c:ser>
          <c:idx val="0"/>
          <c:order val="0"/>
          <c:tx>
            <c:strRef>
              <c:f>Data!$A$4</c:f>
              <c:strCache>
                <c:ptCount val="1"/>
                <c:pt idx="0">
                  <c:v>% Compliance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Data!$B$3:$M$3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Data!$B$4:$M$4</c:f>
              <c:numCache>
                <c:formatCode>0.00%</c:formatCode>
                <c:ptCount val="12"/>
                <c:pt idx="0">
                  <c:v>0.71312711310550003</c:v>
                </c:pt>
                <c:pt idx="1">
                  <c:v>0.71669739511984099</c:v>
                </c:pt>
                <c:pt idx="2">
                  <c:v>0.71925284239127596</c:v>
                </c:pt>
                <c:pt idx="3">
                  <c:v>0.72136318973987701</c:v>
                </c:pt>
                <c:pt idx="4">
                  <c:v>0.72338532128968502</c:v>
                </c:pt>
                <c:pt idx="5">
                  <c:v>0.72263910302049295</c:v>
                </c:pt>
                <c:pt idx="6">
                  <c:v>0.72401167554280998</c:v>
                </c:pt>
                <c:pt idx="7">
                  <c:v>0.72431667997782001</c:v>
                </c:pt>
                <c:pt idx="8">
                  <c:v>0.72803055211310397</c:v>
                </c:pt>
                <c:pt idx="9">
                  <c:v>0.73074327047066401</c:v>
                </c:pt>
                <c:pt idx="10">
                  <c:v>0.72671297107348587</c:v>
                </c:pt>
                <c:pt idx="11">
                  <c:v>0.7223550384880929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2F-4A35-B309-679D48631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5970296"/>
        <c:axId val="299224264"/>
      </c:lineChart>
      <c:dateAx>
        <c:axId val="2959702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224264"/>
        <c:crosses val="autoZero"/>
        <c:auto val="1"/>
        <c:lblOffset val="100"/>
        <c:baseTimeUnit val="months"/>
      </c:dateAx>
      <c:valAx>
        <c:axId val="299224264"/>
        <c:scaling>
          <c:orientation val="minMax"/>
          <c:max val="1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5970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Fire e-Learning Compliance </a:t>
            </a:r>
            <a:r>
              <a:rPr lang="en-GB" sz="1100" b="1" baseline="0"/>
              <a:t>Rate</a:t>
            </a:r>
            <a:endParaRPr lang="en-GB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680028632784543E-2"/>
          <c:y val="0.13606177606177605"/>
          <c:w val="0.90051044755769161"/>
          <c:h val="0.5958641656279452"/>
        </c:manualLayout>
      </c:layout>
      <c:lineChart>
        <c:grouping val="standard"/>
        <c:varyColors val="0"/>
        <c:ser>
          <c:idx val="1"/>
          <c:order val="1"/>
          <c:tx>
            <c:strRef>
              <c:f>Data!$A$11</c:f>
              <c:strCache>
                <c:ptCount val="1"/>
                <c:pt idx="0">
                  <c:v>% Target</c:v>
                </c:pt>
              </c:strCache>
            </c:strRef>
          </c:tx>
          <c:spPr>
            <a:ln w="28575" cap="rnd">
              <a:solidFill>
                <a:srgbClr val="00B400"/>
              </a:solidFill>
              <a:round/>
            </a:ln>
            <a:effectLst/>
          </c:spPr>
          <c:marker>
            <c:symbol val="none"/>
          </c:marker>
          <c:cat>
            <c:numRef>
              <c:f>Data!$B$9:$M$9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Data!$B$11:$M$11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7E-4558-AE54-C69E9B0D6C1D}"/>
            </c:ext>
          </c:extLst>
        </c:ser>
        <c:ser>
          <c:idx val="0"/>
          <c:order val="0"/>
          <c:tx>
            <c:strRef>
              <c:f>Data!$A$10</c:f>
              <c:strCache>
                <c:ptCount val="1"/>
                <c:pt idx="0">
                  <c:v>% Compliance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Data!$B$9:$M$9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Data!$B$10:$M$10</c:f>
              <c:numCache>
                <c:formatCode>0.00%</c:formatCode>
                <c:ptCount val="12"/>
                <c:pt idx="0">
                  <c:v>0.54869154869154901</c:v>
                </c:pt>
                <c:pt idx="1">
                  <c:v>0.55507175272905696</c:v>
                </c:pt>
                <c:pt idx="2">
                  <c:v>0.55885608856088598</c:v>
                </c:pt>
                <c:pt idx="3">
                  <c:v>0.56679389312977102</c:v>
                </c:pt>
                <c:pt idx="4">
                  <c:v>0.60251071647275001</c:v>
                </c:pt>
                <c:pt idx="5">
                  <c:v>0.61682413898201804</c:v>
                </c:pt>
                <c:pt idx="6">
                  <c:v>0.61842666504174004</c:v>
                </c:pt>
                <c:pt idx="7">
                  <c:v>0.62176228516097798</c:v>
                </c:pt>
                <c:pt idx="8">
                  <c:v>0.63026474127557197</c:v>
                </c:pt>
                <c:pt idx="9">
                  <c:v>0.63942970107230601</c:v>
                </c:pt>
                <c:pt idx="10">
                  <c:v>0.64938725490196103</c:v>
                </c:pt>
                <c:pt idx="11">
                  <c:v>0.649062614875628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7E-4558-AE54-C69E9B0D6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31256"/>
        <c:axId val="162231648"/>
      </c:lineChart>
      <c:dateAx>
        <c:axId val="16223125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231648"/>
        <c:crosses val="autoZero"/>
        <c:auto val="1"/>
        <c:lblOffset val="100"/>
        <c:baseTimeUnit val="months"/>
      </c:dateAx>
      <c:valAx>
        <c:axId val="162231648"/>
        <c:scaling>
          <c:orientation val="minMax"/>
          <c:max val="1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231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Rollout of e-Job Planning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680028632784543E-2"/>
          <c:y val="0.13606177606177605"/>
          <c:w val="0.90051044755769161"/>
          <c:h val="0.590716160479940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Data!$A$58</c:f>
              <c:strCache>
                <c:ptCount val="1"/>
                <c:pt idx="0">
                  <c:v>Under Construction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Data!$B$57:$M$57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Data!$B$58:$M$58</c:f>
              <c:numCache>
                <c:formatCode>0.00%</c:formatCode>
                <c:ptCount val="12"/>
                <c:pt idx="0">
                  <c:v>0.16121758737316799</c:v>
                </c:pt>
                <c:pt idx="1">
                  <c:v>0.22222222222222221</c:v>
                </c:pt>
                <c:pt idx="2">
                  <c:v>0.35568181818181815</c:v>
                </c:pt>
                <c:pt idx="3">
                  <c:v>0.36384180790960452</c:v>
                </c:pt>
                <c:pt idx="4">
                  <c:v>0.41063348416289591</c:v>
                </c:pt>
                <c:pt idx="5">
                  <c:v>0.37257142857142855</c:v>
                </c:pt>
                <c:pt idx="6">
                  <c:v>0.41073512252042005</c:v>
                </c:pt>
                <c:pt idx="7">
                  <c:v>0.35730858468677495</c:v>
                </c:pt>
                <c:pt idx="8">
                  <c:v>0.34064665127020788</c:v>
                </c:pt>
                <c:pt idx="9">
                  <c:v>0.3165137614678899</c:v>
                </c:pt>
                <c:pt idx="10">
                  <c:v>0.33104238258877433</c:v>
                </c:pt>
                <c:pt idx="11">
                  <c:v>0.29553264604810997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6-4839-AB62-7869AB041759}"/>
            </c:ext>
          </c:extLst>
        </c:ser>
        <c:ser>
          <c:idx val="1"/>
          <c:order val="1"/>
          <c:tx>
            <c:strRef>
              <c:f>Data!$A$59</c:f>
              <c:strCache>
                <c:ptCount val="1"/>
                <c:pt idx="0">
                  <c:v>Awaiting Sign-Off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Data!$B$57:$M$57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Data!$B$59:$M$59</c:f>
              <c:numCache>
                <c:formatCode>0.00%</c:formatCode>
                <c:ptCount val="12"/>
                <c:pt idx="0">
                  <c:v>4.3968432919954906E-2</c:v>
                </c:pt>
                <c:pt idx="1">
                  <c:v>5.8956916099773243E-2</c:v>
                </c:pt>
                <c:pt idx="2">
                  <c:v>0.1</c:v>
                </c:pt>
                <c:pt idx="3">
                  <c:v>0.16271186440677965</c:v>
                </c:pt>
                <c:pt idx="4">
                  <c:v>0.18212669683257918</c:v>
                </c:pt>
                <c:pt idx="5">
                  <c:v>0.26400000000000001</c:v>
                </c:pt>
                <c:pt idx="6">
                  <c:v>0.28821470245040842</c:v>
                </c:pt>
                <c:pt idx="7">
                  <c:v>0.25754060324825984</c:v>
                </c:pt>
                <c:pt idx="8">
                  <c:v>0.26905311778290991</c:v>
                </c:pt>
                <c:pt idx="9">
                  <c:v>0.22477064220183487</c:v>
                </c:pt>
                <c:pt idx="10">
                  <c:v>0.21305841924398625</c:v>
                </c:pt>
                <c:pt idx="11">
                  <c:v>0.25773195876288657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6-4839-AB62-7869AB041759}"/>
            </c:ext>
          </c:extLst>
        </c:ser>
        <c:ser>
          <c:idx val="2"/>
          <c:order val="2"/>
          <c:tx>
            <c:strRef>
              <c:f>Data!$A$60</c:f>
              <c:strCache>
                <c:ptCount val="1"/>
                <c:pt idx="0">
                  <c:v>Signed Off</c:v>
                </c:pt>
              </c:strCache>
            </c:strRef>
          </c:tx>
          <c:spPr>
            <a:solidFill>
              <a:srgbClr val="00B400"/>
            </a:solidFill>
            <a:ln>
              <a:noFill/>
            </a:ln>
            <a:effectLst/>
          </c:spPr>
          <c:invertIfNegative val="0"/>
          <c:cat>
            <c:numRef>
              <c:f>Data!$B$57:$M$57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Data!$B$60:$M$60</c:f>
              <c:numCache>
                <c:formatCode>0.00%</c:formatCode>
                <c:ptCount val="12"/>
                <c:pt idx="0">
                  <c:v>2.2547914317925591E-3</c:v>
                </c:pt>
                <c:pt idx="1">
                  <c:v>5.6689342403628117E-3</c:v>
                </c:pt>
                <c:pt idx="2">
                  <c:v>5.681818181818182E-3</c:v>
                </c:pt>
                <c:pt idx="3">
                  <c:v>5.6497175141242938E-3</c:v>
                </c:pt>
                <c:pt idx="4">
                  <c:v>7.9185520361990946E-3</c:v>
                </c:pt>
                <c:pt idx="5">
                  <c:v>1.8285714285714287E-2</c:v>
                </c:pt>
                <c:pt idx="6">
                  <c:v>8.284714119019837E-2</c:v>
                </c:pt>
                <c:pt idx="7">
                  <c:v>0.18561484918793503</c:v>
                </c:pt>
                <c:pt idx="8">
                  <c:v>0.20092378752886836</c:v>
                </c:pt>
                <c:pt idx="9">
                  <c:v>0.27637614678899081</c:v>
                </c:pt>
                <c:pt idx="10">
                  <c:v>0.27949599083619703</c:v>
                </c:pt>
                <c:pt idx="11">
                  <c:v>0.28178694158075601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6-4839-AB62-7869AB041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233608"/>
        <c:axId val="162234000"/>
      </c:barChart>
      <c:dateAx>
        <c:axId val="1622336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234000"/>
        <c:crosses val="autoZero"/>
        <c:auto val="1"/>
        <c:lblOffset val="100"/>
        <c:baseTimeUnit val="months"/>
      </c:dateAx>
      <c:valAx>
        <c:axId val="16223400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233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VBA &amp; Medical Appraisal</a:t>
            </a:r>
            <a:r>
              <a:rPr lang="en-GB" sz="1100" b="1" baseline="0"/>
              <a:t> Compliance Rate</a:t>
            </a:r>
            <a:endParaRPr lang="en-GB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680028632784543E-2"/>
          <c:y val="0.13606177606177605"/>
          <c:w val="0.90051044755769161"/>
          <c:h val="0.59071616047994002"/>
        </c:manualLayout>
      </c:layout>
      <c:lineChart>
        <c:grouping val="standard"/>
        <c:varyColors val="0"/>
        <c:ser>
          <c:idx val="1"/>
          <c:order val="1"/>
          <c:tx>
            <c:strRef>
              <c:f>Data!$A$17</c:f>
              <c:strCache>
                <c:ptCount val="1"/>
                <c:pt idx="0">
                  <c:v>% Target</c:v>
                </c:pt>
              </c:strCache>
            </c:strRef>
          </c:tx>
          <c:spPr>
            <a:ln w="28575" cap="rnd">
              <a:solidFill>
                <a:srgbClr val="00B400"/>
              </a:solidFill>
              <a:round/>
            </a:ln>
            <a:effectLst/>
          </c:spPr>
          <c:marker>
            <c:symbol val="none"/>
          </c:marker>
          <c:cat>
            <c:numRef>
              <c:f>Data!$B$15:$M$15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Data!$B$17:$M$17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0-4868-BFEA-335A1E1D93A3}"/>
            </c:ext>
          </c:extLst>
        </c:ser>
        <c:ser>
          <c:idx val="0"/>
          <c:order val="0"/>
          <c:tx>
            <c:strRef>
              <c:f>Data!$A$16</c:f>
              <c:strCache>
                <c:ptCount val="1"/>
                <c:pt idx="0">
                  <c:v>% Compliance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Data!$B$15:$M$15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Data!$B$16:$M$16</c:f>
              <c:numCache>
                <c:formatCode>0.00%</c:formatCode>
                <c:ptCount val="12"/>
                <c:pt idx="0">
                  <c:v>0.3626401630988787</c:v>
                </c:pt>
                <c:pt idx="1">
                  <c:v>0.35398624554253694</c:v>
                </c:pt>
                <c:pt idx="2">
                  <c:v>0.34931069696196071</c:v>
                </c:pt>
                <c:pt idx="3">
                  <c:v>0.33696969696969697</c:v>
                </c:pt>
                <c:pt idx="4">
                  <c:v>0.32942072203540385</c:v>
                </c:pt>
                <c:pt idx="5">
                  <c:v>0.3362209667294413</c:v>
                </c:pt>
                <c:pt idx="6">
                  <c:v>0.34753787878787878</c:v>
                </c:pt>
                <c:pt idx="7">
                  <c:v>0.33703146546320673</c:v>
                </c:pt>
                <c:pt idx="8">
                  <c:v>0.33844141282003365</c:v>
                </c:pt>
                <c:pt idx="9">
                  <c:v>0.33194711687666811</c:v>
                </c:pt>
                <c:pt idx="10">
                  <c:v>0.32364449413079932</c:v>
                </c:pt>
                <c:pt idx="11">
                  <c:v>0.32450742743489341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70-4868-BFEA-335A1E1D9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33608"/>
        <c:axId val="162234000"/>
      </c:lineChart>
      <c:dateAx>
        <c:axId val="1622336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234000"/>
        <c:crosses val="autoZero"/>
        <c:auto val="1"/>
        <c:lblOffset val="100"/>
        <c:baseTimeUnit val="months"/>
      </c:dateAx>
      <c:valAx>
        <c:axId val="162234000"/>
        <c:scaling>
          <c:orientation val="minMax"/>
          <c:max val="1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233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WTE Permanent, Fixed-Term and</a:t>
            </a:r>
            <a:r>
              <a:rPr lang="en-GB" sz="1100" b="1" baseline="0"/>
              <a:t> Bank </a:t>
            </a:r>
            <a:r>
              <a:rPr lang="en-GB" sz="1100" b="1"/>
              <a:t>Staff in Post Numbers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53239935917101"/>
          <c:y val="0.10517374517374517"/>
          <c:w val="0.79501687289088863"/>
          <c:h val="0.62675219651597602"/>
        </c:manualLayout>
      </c:layout>
      <c:lineChart>
        <c:grouping val="standard"/>
        <c:varyColors val="0"/>
        <c:ser>
          <c:idx val="0"/>
          <c:order val="0"/>
          <c:tx>
            <c:strRef>
              <c:f>Data!$A$43</c:f>
              <c:strCache>
                <c:ptCount val="1"/>
                <c:pt idx="0">
                  <c:v>Permanent (Left Axis)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Data!$B$42:$M$42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Data!$B$43:$M$43</c:f>
              <c:numCache>
                <c:formatCode>0.00</c:formatCode>
                <c:ptCount val="12"/>
                <c:pt idx="0">
                  <c:v>12622.249949999998</c:v>
                </c:pt>
                <c:pt idx="1">
                  <c:v>12668.827709999994</c:v>
                </c:pt>
                <c:pt idx="2">
                  <c:v>12639.405019999995</c:v>
                </c:pt>
                <c:pt idx="3">
                  <c:v>12643.383529999994</c:v>
                </c:pt>
                <c:pt idx="4">
                  <c:v>12734.968199999994</c:v>
                </c:pt>
                <c:pt idx="5">
                  <c:v>12778.745409999998</c:v>
                </c:pt>
                <c:pt idx="6">
                  <c:v>12808.322689999995</c:v>
                </c:pt>
                <c:pt idx="7">
                  <c:v>12866.531149999995</c:v>
                </c:pt>
                <c:pt idx="8">
                  <c:v>12932.211729999999</c:v>
                </c:pt>
                <c:pt idx="9">
                  <c:v>12963.142469999993</c:v>
                </c:pt>
                <c:pt idx="10">
                  <c:v>12877.704319999993</c:v>
                </c:pt>
                <c:pt idx="11">
                  <c:v>12889.254329999994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A1-441F-85C8-67BEFF7C8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082672"/>
        <c:axId val="298080712"/>
      </c:lineChart>
      <c:lineChart>
        <c:grouping val="standard"/>
        <c:varyColors val="0"/>
        <c:ser>
          <c:idx val="1"/>
          <c:order val="1"/>
          <c:tx>
            <c:strRef>
              <c:f>Data!$A$44</c:f>
              <c:strCache>
                <c:ptCount val="1"/>
                <c:pt idx="0">
                  <c:v>Fixed-Term Temp (Right Axis)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Data!$B$42:$M$42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Data!$B$44:$M$44</c:f>
              <c:numCache>
                <c:formatCode>0.00</c:formatCode>
                <c:ptCount val="12"/>
                <c:pt idx="0">
                  <c:v>1137.8674399999991</c:v>
                </c:pt>
                <c:pt idx="1">
                  <c:v>1134.8922099999991</c:v>
                </c:pt>
                <c:pt idx="2">
                  <c:v>1125.6580599999998</c:v>
                </c:pt>
                <c:pt idx="3">
                  <c:v>1141.2214099999999</c:v>
                </c:pt>
                <c:pt idx="4">
                  <c:v>1124.2794599999997</c:v>
                </c:pt>
                <c:pt idx="5">
                  <c:v>1120.02757</c:v>
                </c:pt>
                <c:pt idx="6">
                  <c:v>1107.0643099999998</c:v>
                </c:pt>
                <c:pt idx="7">
                  <c:v>1152.1667599999998</c:v>
                </c:pt>
                <c:pt idx="8">
                  <c:v>1167.9802200000001</c:v>
                </c:pt>
                <c:pt idx="9">
                  <c:v>1172.7344800000005</c:v>
                </c:pt>
                <c:pt idx="10">
                  <c:v>1147.1735800000004</c:v>
                </c:pt>
                <c:pt idx="11">
                  <c:v>1123.5203199999996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A1-441F-85C8-67BEFF7C85C7}"/>
            </c:ext>
          </c:extLst>
        </c:ser>
        <c:ser>
          <c:idx val="2"/>
          <c:order val="2"/>
          <c:tx>
            <c:strRef>
              <c:f>Data!$A$45</c:f>
              <c:strCache>
                <c:ptCount val="1"/>
                <c:pt idx="0">
                  <c:v>Bank (Right Axis)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Data!$B$42:$M$42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Data!$B$45:$M$45</c:f>
              <c:numCache>
                <c:formatCode>0.00</c:formatCode>
                <c:ptCount val="12"/>
                <c:pt idx="0">
                  <c:v>397.85999999999962</c:v>
                </c:pt>
                <c:pt idx="1">
                  <c:v>363.24000000000024</c:v>
                </c:pt>
                <c:pt idx="2">
                  <c:v>401.84000000000003</c:v>
                </c:pt>
                <c:pt idx="3">
                  <c:v>414.00000000000023</c:v>
                </c:pt>
                <c:pt idx="4">
                  <c:v>347.04</c:v>
                </c:pt>
                <c:pt idx="5">
                  <c:v>273.98999999999978</c:v>
                </c:pt>
                <c:pt idx="6">
                  <c:v>305.00999999999976</c:v>
                </c:pt>
                <c:pt idx="7">
                  <c:v>292.43999999999988</c:v>
                </c:pt>
                <c:pt idx="8">
                  <c:v>278.39000000000016</c:v>
                </c:pt>
                <c:pt idx="9">
                  <c:v>393.13000000000045</c:v>
                </c:pt>
                <c:pt idx="10">
                  <c:v>288.37000000000018</c:v>
                </c:pt>
                <c:pt idx="11">
                  <c:v>350.86999999999983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A1-441F-85C8-67BEFF7C8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214808"/>
        <c:axId val="299212064"/>
      </c:lineChart>
      <c:dateAx>
        <c:axId val="29808267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080712"/>
        <c:crosses val="autoZero"/>
        <c:auto val="1"/>
        <c:lblOffset val="100"/>
        <c:baseTimeUnit val="months"/>
      </c:dateAx>
      <c:valAx>
        <c:axId val="298080712"/>
        <c:scaling>
          <c:orientation val="minMax"/>
          <c:max val="13000"/>
          <c:min val="1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082672"/>
        <c:crosses val="autoZero"/>
        <c:crossBetween val="between"/>
        <c:majorUnit val="200"/>
        <c:minorUnit val="50"/>
      </c:valAx>
      <c:valAx>
        <c:axId val="299212064"/>
        <c:scaling>
          <c:orientation val="minMax"/>
          <c:max val="2300"/>
          <c:min val="2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9214808"/>
        <c:crosses val="max"/>
        <c:crossBetween val="between"/>
        <c:majorUnit val="250"/>
      </c:valAx>
      <c:dateAx>
        <c:axId val="29921480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29921206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WTE Fixed-Term,</a:t>
            </a:r>
            <a:r>
              <a:rPr lang="en-GB" sz="1100" b="1" baseline="0"/>
              <a:t> Bank and Locum </a:t>
            </a:r>
            <a:r>
              <a:rPr lang="en-GB" sz="1100" b="1"/>
              <a:t>Staff in Post Numbers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53237576186502"/>
          <c:y val="0.13606177606177605"/>
          <c:w val="0.86211643999045573"/>
          <c:h val="0.5958641656279452"/>
        </c:manualLayout>
      </c:layout>
      <c:lineChart>
        <c:grouping val="standard"/>
        <c:varyColors val="0"/>
        <c:ser>
          <c:idx val="1"/>
          <c:order val="0"/>
          <c:tx>
            <c:strRef>
              <c:f>Data!$A$51</c:f>
              <c:strCache>
                <c:ptCount val="1"/>
                <c:pt idx="0">
                  <c:v>Fixed-Term Temp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Data!$B$50:$M$50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Data!$B$51:$M$51</c:f>
              <c:numCache>
                <c:formatCode>0.00</c:formatCode>
                <c:ptCount val="12"/>
                <c:pt idx="0">
                  <c:v>1137.8674399999991</c:v>
                </c:pt>
                <c:pt idx="1">
                  <c:v>1134.8922099999991</c:v>
                </c:pt>
                <c:pt idx="2">
                  <c:v>1125.6580599999998</c:v>
                </c:pt>
                <c:pt idx="3">
                  <c:v>1141.2214099999999</c:v>
                </c:pt>
                <c:pt idx="4">
                  <c:v>1124.2794599999997</c:v>
                </c:pt>
                <c:pt idx="5">
                  <c:v>1120.02757</c:v>
                </c:pt>
                <c:pt idx="6">
                  <c:v>1107.0643099999998</c:v>
                </c:pt>
                <c:pt idx="7">
                  <c:v>1152.1667599999998</c:v>
                </c:pt>
                <c:pt idx="8">
                  <c:v>1167.9802200000001</c:v>
                </c:pt>
                <c:pt idx="9">
                  <c:v>1172.7344800000005</c:v>
                </c:pt>
                <c:pt idx="10">
                  <c:v>1147.1735800000004</c:v>
                </c:pt>
                <c:pt idx="11">
                  <c:v>1123.5203199999996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F-4FF4-84B3-482A2DBCFD22}"/>
            </c:ext>
          </c:extLst>
        </c:ser>
        <c:ser>
          <c:idx val="2"/>
          <c:order val="1"/>
          <c:tx>
            <c:strRef>
              <c:f>Data!$A$52</c:f>
              <c:strCache>
                <c:ptCount val="1"/>
                <c:pt idx="0">
                  <c:v>Bank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Data!$B$50:$M$50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Data!$B$52:$M$52</c:f>
              <c:numCache>
                <c:formatCode>0.00</c:formatCode>
                <c:ptCount val="12"/>
                <c:pt idx="0">
                  <c:v>397.85999999999962</c:v>
                </c:pt>
                <c:pt idx="1">
                  <c:v>363.24000000000024</c:v>
                </c:pt>
                <c:pt idx="2">
                  <c:v>401.84000000000003</c:v>
                </c:pt>
                <c:pt idx="3">
                  <c:v>414.00000000000023</c:v>
                </c:pt>
                <c:pt idx="4">
                  <c:v>347.04</c:v>
                </c:pt>
                <c:pt idx="5">
                  <c:v>273.98999999999978</c:v>
                </c:pt>
                <c:pt idx="6">
                  <c:v>305.00999999999976</c:v>
                </c:pt>
                <c:pt idx="7">
                  <c:v>292.43999999999988</c:v>
                </c:pt>
                <c:pt idx="8">
                  <c:v>278.39000000000016</c:v>
                </c:pt>
                <c:pt idx="9">
                  <c:v>393.13000000000045</c:v>
                </c:pt>
                <c:pt idx="10">
                  <c:v>288.37000000000018</c:v>
                </c:pt>
                <c:pt idx="11">
                  <c:v>350.86999999999983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F-4FF4-84B3-482A2DBCFD22}"/>
            </c:ext>
          </c:extLst>
        </c:ser>
        <c:ser>
          <c:idx val="0"/>
          <c:order val="2"/>
          <c:tx>
            <c:strRef>
              <c:f>Data!$A$53</c:f>
              <c:strCache>
                <c:ptCount val="1"/>
                <c:pt idx="0">
                  <c:v>Locum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Data!$B$50:$M$50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Data!$B$53:$M$53</c:f>
              <c:numCache>
                <c:formatCode>0.00</c:formatCode>
                <c:ptCount val="12"/>
                <c:pt idx="0">
                  <c:v>44.800000000000011</c:v>
                </c:pt>
                <c:pt idx="1">
                  <c:v>46.350000000000009</c:v>
                </c:pt>
                <c:pt idx="2">
                  <c:v>49.910000000000011</c:v>
                </c:pt>
                <c:pt idx="3">
                  <c:v>52.52</c:v>
                </c:pt>
                <c:pt idx="4">
                  <c:v>42.58</c:v>
                </c:pt>
                <c:pt idx="5">
                  <c:v>49.65</c:v>
                </c:pt>
                <c:pt idx="6">
                  <c:v>49.820000000000007</c:v>
                </c:pt>
                <c:pt idx="7">
                  <c:v>47.720000000000006</c:v>
                </c:pt>
                <c:pt idx="8">
                  <c:v>48.639999999999993</c:v>
                </c:pt>
                <c:pt idx="9">
                  <c:v>53.040000000000006</c:v>
                </c:pt>
                <c:pt idx="10">
                  <c:v>49.830000000000013</c:v>
                </c:pt>
                <c:pt idx="11">
                  <c:v>48.39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2F-4FF4-84B3-482A2DBCF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181928"/>
        <c:axId val="159182320"/>
      </c:lineChart>
      <c:dateAx>
        <c:axId val="1591819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182320"/>
        <c:crosses val="autoZero"/>
        <c:auto val="1"/>
        <c:lblOffset val="100"/>
        <c:baseTimeUnit val="months"/>
      </c:dateAx>
      <c:valAx>
        <c:axId val="15918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181928"/>
        <c:crosses val="autoZero"/>
        <c:crossBetween val="between"/>
        <c:majorUnit val="200"/>
        <c:minorUnit val="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 baseline="0"/>
              <a:t>Turnover Rate</a:t>
            </a:r>
            <a:endParaRPr lang="en-GB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0593448546204455E-2"/>
          <c:y val="0.1412097812097812"/>
          <c:w val="0.89559702764427174"/>
          <c:h val="0.58042015018392967"/>
        </c:manualLayout>
      </c:layout>
      <c:lineChart>
        <c:grouping val="standard"/>
        <c:varyColors val="0"/>
        <c:ser>
          <c:idx val="0"/>
          <c:order val="0"/>
          <c:tx>
            <c:strRef>
              <c:f>Data!$A$22</c:f>
              <c:strCache>
                <c:ptCount val="1"/>
                <c:pt idx="0">
                  <c:v>% Turnover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5B9BD5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Data!$B$21:$M$21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Data!$B$22:$M$22</c:f>
              <c:numCache>
                <c:formatCode>0.00%</c:formatCode>
                <c:ptCount val="12"/>
                <c:pt idx="0">
                  <c:v>0.11170039740617352</c:v>
                </c:pt>
                <c:pt idx="1">
                  <c:v>0.11486224911658956</c:v>
                </c:pt>
                <c:pt idx="2">
                  <c:v>0.11698391944764623</c:v>
                </c:pt>
                <c:pt idx="3">
                  <c:v>0.11594014773112254</c:v>
                </c:pt>
                <c:pt idx="4">
                  <c:v>0.1192148850290172</c:v>
                </c:pt>
                <c:pt idx="5">
                  <c:v>0.1208583307092277</c:v>
                </c:pt>
                <c:pt idx="6">
                  <c:v>0.12440391980817316</c:v>
                </c:pt>
                <c:pt idx="7">
                  <c:v>0.12577683078670315</c:v>
                </c:pt>
                <c:pt idx="8">
                  <c:v>0.12570000000000001</c:v>
                </c:pt>
                <c:pt idx="9">
                  <c:v>0.12999082863998462</c:v>
                </c:pt>
                <c:pt idx="10">
                  <c:v>0.13243523289897585</c:v>
                </c:pt>
                <c:pt idx="11">
                  <c:v>0.13649227913066145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F4-41BE-AE2D-7E73842D7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251744"/>
        <c:axId val="352252136"/>
      </c:lineChart>
      <c:dateAx>
        <c:axId val="3522517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252136"/>
        <c:crosses val="autoZero"/>
        <c:auto val="1"/>
        <c:lblOffset val="100"/>
        <c:baseTimeUnit val="months"/>
      </c:dateAx>
      <c:valAx>
        <c:axId val="352252136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251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Total Monthly Pay Bill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405051641272115E-2"/>
          <c:y val="0.12576576576576576"/>
          <c:w val="0.88978542454920406"/>
          <c:h val="0.60616017592395544"/>
        </c:manualLayout>
      </c:layout>
      <c:lineChart>
        <c:grouping val="standard"/>
        <c:varyColors val="0"/>
        <c:ser>
          <c:idx val="0"/>
          <c:order val="0"/>
          <c:tx>
            <c:strRef>
              <c:f>Data!$A$65</c:f>
              <c:strCache>
                <c:ptCount val="1"/>
                <c:pt idx="0">
                  <c:v>Total Pay Bill (Millions)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5B9BD5"/>
              </a:solidFill>
              <a:ln w="9525">
                <a:solidFill>
                  <a:srgbClr val="5B9BD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Data!$B$64:$M$64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Data!$B$65:$M$65</c:f>
              <c:numCache>
                <c:formatCode>"£"#,##0.00</c:formatCode>
                <c:ptCount val="12"/>
                <c:pt idx="0">
                  <c:v>60.189364670000131</c:v>
                </c:pt>
                <c:pt idx="1">
                  <c:v>60.056397840000187</c:v>
                </c:pt>
                <c:pt idx="2">
                  <c:v>61.916257880000032</c:v>
                </c:pt>
                <c:pt idx="3">
                  <c:v>70.01077853000028</c:v>
                </c:pt>
                <c:pt idx="4">
                  <c:v>60.601604459999585</c:v>
                </c:pt>
                <c:pt idx="5">
                  <c:v>63.653826109999592</c:v>
                </c:pt>
                <c:pt idx="6">
                  <c:v>64.761067309999561</c:v>
                </c:pt>
                <c:pt idx="7">
                  <c:v>67.478825899999848</c:v>
                </c:pt>
                <c:pt idx="8">
                  <c:v>63.357794349999615</c:v>
                </c:pt>
                <c:pt idx="9">
                  <c:v>106.47944215999961</c:v>
                </c:pt>
                <c:pt idx="10">
                  <c:v>64.301838800000056</c:v>
                </c:pt>
                <c:pt idx="11">
                  <c:v>64.693008699999922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A0-4D5E-8347-64D6AB5FC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253312"/>
        <c:axId val="352253704"/>
      </c:lineChart>
      <c:dateAx>
        <c:axId val="35225331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253704"/>
        <c:crosses val="autoZero"/>
        <c:auto val="1"/>
        <c:lblOffset val="100"/>
        <c:baseTimeUnit val="months"/>
      </c:dateAx>
      <c:valAx>
        <c:axId val="352253704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£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25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Pay Bill Under/Overspend Rate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556737226028566E-2"/>
          <c:y val="0.1309137709137709"/>
          <c:w val="0.88963373896444764"/>
          <c:h val="0.5968848488533528"/>
        </c:manualLayout>
      </c:layout>
      <c:lineChart>
        <c:grouping val="standard"/>
        <c:varyColors val="0"/>
        <c:ser>
          <c:idx val="0"/>
          <c:order val="0"/>
          <c:tx>
            <c:strRef>
              <c:f>Data!$A$27</c:f>
              <c:strCache>
                <c:ptCount val="1"/>
                <c:pt idx="0">
                  <c:v>% Over/Under</c:v>
                </c:pt>
              </c:strCache>
            </c:strRef>
          </c:tx>
          <c:spPr>
            <a:ln w="28575" cap="rnd">
              <a:solidFill>
                <a:srgbClr val="5B9BD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5B9BD5"/>
              </a:solidFill>
              <a:ln w="9525">
                <a:solidFill>
                  <a:srgbClr val="5B9BD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Data!$B$26:$M$26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Data!$B$27:$M$27</c:f>
              <c:numCache>
                <c:formatCode>0.00%</c:formatCode>
                <c:ptCount val="12"/>
                <c:pt idx="0">
                  <c:v>5.7321884750514168E-2</c:v>
                </c:pt>
                <c:pt idx="1">
                  <c:v>5.4472521849685034E-2</c:v>
                </c:pt>
                <c:pt idx="2">
                  <c:v>5.1712920797111622E-2</c:v>
                </c:pt>
                <c:pt idx="3">
                  <c:v>4.7268814416141426E-2</c:v>
                </c:pt>
                <c:pt idx="4">
                  <c:v>4.3190620669579592E-2</c:v>
                </c:pt>
                <c:pt idx="5">
                  <c:v>4.406700697292474E-2</c:v>
                </c:pt>
                <c:pt idx="6">
                  <c:v>4.7156642610705048E-2</c:v>
                </c:pt>
                <c:pt idx="7">
                  <c:v>4.9220205765888175E-2</c:v>
                </c:pt>
                <c:pt idx="8">
                  <c:v>5.1050722031530119E-2</c:v>
                </c:pt>
                <c:pt idx="9">
                  <c:v>5.929273884281832E-2</c:v>
                </c:pt>
                <c:pt idx="10">
                  <c:v>5.2344091621036141E-2</c:v>
                </c:pt>
                <c:pt idx="11">
                  <c:v>4.8958281832032879E-2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D4-422E-9E1C-7E64041E4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254488"/>
        <c:axId val="352254880"/>
      </c:lineChart>
      <c:dateAx>
        <c:axId val="3522544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254880"/>
        <c:crosses val="autoZero"/>
        <c:auto val="1"/>
        <c:lblOffset val="100"/>
        <c:baseTimeUnit val="months"/>
      </c:dateAx>
      <c:valAx>
        <c:axId val="352254880"/>
        <c:scaling>
          <c:orientation val="minMax"/>
          <c:min val="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254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Proportion</a:t>
            </a:r>
            <a:r>
              <a:rPr lang="en-GB" sz="1100" b="1" baseline="0"/>
              <a:t> of Total Pay Bill Attributable to Variable Pay</a:t>
            </a:r>
            <a:endParaRPr lang="en-GB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463578416334317E-2"/>
          <c:y val="0.13959287531806616"/>
          <c:w val="0.88572689777414182"/>
          <c:h val="0.57995980730676777"/>
        </c:manualLayout>
      </c:layout>
      <c:lineChart>
        <c:grouping val="standard"/>
        <c:varyColors val="0"/>
        <c:ser>
          <c:idx val="0"/>
          <c:order val="0"/>
          <c:tx>
            <c:strRef>
              <c:f>Data!$A$32</c:f>
              <c:strCache>
                <c:ptCount val="1"/>
                <c:pt idx="0">
                  <c:v>% Variable Pay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Data!$B$31:$M$31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Data!$B$32:$M$32</c:f>
              <c:numCache>
                <c:formatCode>0.00%</c:formatCode>
                <c:ptCount val="12"/>
                <c:pt idx="0">
                  <c:v>0.10389503903962177</c:v>
                </c:pt>
                <c:pt idx="1">
                  <c:v>0.10289338413173461</c:v>
                </c:pt>
                <c:pt idx="2">
                  <c:v>0.10662109635608362</c:v>
                </c:pt>
                <c:pt idx="3">
                  <c:v>0.10359055642506558</c:v>
                </c:pt>
                <c:pt idx="4">
                  <c:v>0.10382372483408889</c:v>
                </c:pt>
                <c:pt idx="5">
                  <c:v>0.10529571021975349</c:v>
                </c:pt>
                <c:pt idx="6">
                  <c:v>0.10576471386441968</c:v>
                </c:pt>
                <c:pt idx="7">
                  <c:v>0.10644413142401192</c:v>
                </c:pt>
                <c:pt idx="8">
                  <c:v>0.10810793851219891</c:v>
                </c:pt>
                <c:pt idx="9">
                  <c:v>0.10959335712266526</c:v>
                </c:pt>
                <c:pt idx="10">
                  <c:v>0.10144568711773762</c:v>
                </c:pt>
                <c:pt idx="11">
                  <c:v>0.10287496591675885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B1-4865-87C0-38357969C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251352"/>
        <c:axId val="298444624"/>
      </c:lineChart>
      <c:dateAx>
        <c:axId val="3522513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444624"/>
        <c:crosses val="autoZero"/>
        <c:auto val="1"/>
        <c:lblOffset val="100"/>
        <c:baseTimeUnit val="months"/>
      </c:dateAx>
      <c:valAx>
        <c:axId val="298444624"/>
        <c:scaling>
          <c:orientation val="minMax"/>
          <c:max val="0.11000000000000001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251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In-Month and</a:t>
            </a:r>
            <a:r>
              <a:rPr lang="en-GB" sz="1100" b="1" baseline="0"/>
              <a:t> Year to Date Sickness Rates</a:t>
            </a:r>
            <a:endParaRPr lang="en-GB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0593448546204455E-2"/>
          <c:y val="0.14635778635778635"/>
          <c:w val="0.89559702764427174"/>
          <c:h val="0.5855681553319348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Data!$A$71</c:f>
              <c:strCache>
                <c:ptCount val="1"/>
                <c:pt idx="0">
                  <c:v>In-Month</c:v>
                </c:pt>
              </c:strCache>
            </c:strRef>
          </c:tx>
          <c:spPr>
            <a:solidFill>
              <a:schemeClr val="accent2"/>
            </a:solidFill>
            <a:ln>
              <a:noFill/>
              <a:prstDash val="dash"/>
            </a:ln>
            <a:effectLst/>
          </c:spPr>
          <c:invertIfNegative val="0"/>
          <c:cat>
            <c:numRef>
              <c:f>Data!$B$69:$M$69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Data!$B$71:$M$71</c:f>
              <c:numCache>
                <c:formatCode>0.00%</c:formatCode>
                <c:ptCount val="12"/>
                <c:pt idx="0">
                  <c:v>6.1098085045138598E-2</c:v>
                </c:pt>
                <c:pt idx="1">
                  <c:v>6.5544913381275896E-2</c:v>
                </c:pt>
                <c:pt idx="2">
                  <c:v>6.7437571277671804E-2</c:v>
                </c:pt>
                <c:pt idx="3">
                  <c:v>7.5964912710514906E-2</c:v>
                </c:pt>
                <c:pt idx="4">
                  <c:v>7.7922267752740998E-2</c:v>
                </c:pt>
                <c:pt idx="5">
                  <c:v>7.3590048163407404E-2</c:v>
                </c:pt>
                <c:pt idx="6">
                  <c:v>7.4820274478767698E-2</c:v>
                </c:pt>
                <c:pt idx="7">
                  <c:v>7.4787720296501395E-2</c:v>
                </c:pt>
                <c:pt idx="8">
                  <c:v>7.11654408654121E-2</c:v>
                </c:pt>
                <c:pt idx="9">
                  <c:v>7.5697376604525995E-2</c:v>
                </c:pt>
                <c:pt idx="10">
                  <c:v>7.3178074080412006E-2</c:v>
                </c:pt>
                <c:pt idx="11">
                  <c:v>6.4988962322863497E-2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16-4EB6-9493-35E42A65A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98445408"/>
        <c:axId val="298445800"/>
      </c:barChart>
      <c:lineChart>
        <c:grouping val="standard"/>
        <c:varyColors val="0"/>
        <c:ser>
          <c:idx val="0"/>
          <c:order val="0"/>
          <c:tx>
            <c:strRef>
              <c:f>Data!$A$70</c:f>
              <c:strCache>
                <c:ptCount val="1"/>
                <c:pt idx="0">
                  <c:v>YTD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Data!$B$69:$M$69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Data!$B$70:$M$70</c:f>
              <c:numCache>
                <c:formatCode>0.00%</c:formatCode>
                <c:ptCount val="12"/>
                <c:pt idx="0">
                  <c:v>5.7797621301394521E-2</c:v>
                </c:pt>
                <c:pt idx="1">
                  <c:v>5.9765037235887546E-2</c:v>
                </c:pt>
                <c:pt idx="2">
                  <c:v>6.1313663421145248E-2</c:v>
                </c:pt>
                <c:pt idx="3">
                  <c:v>6.370440099859577E-2</c:v>
                </c:pt>
                <c:pt idx="4">
                  <c:v>6.5784927973481441E-2</c:v>
                </c:pt>
                <c:pt idx="5">
                  <c:v>6.6792532303530383E-2</c:v>
                </c:pt>
                <c:pt idx="6">
                  <c:v>6.7756469804884353E-2</c:v>
                </c:pt>
                <c:pt idx="7">
                  <c:v>6.8533969247085477E-2</c:v>
                </c:pt>
                <c:pt idx="8">
                  <c:v>6.8821885602996527E-2</c:v>
                </c:pt>
                <c:pt idx="9">
                  <c:v>6.9194890349748392E-2</c:v>
                </c:pt>
                <c:pt idx="10">
                  <c:v>7.3178074080412034E-2</c:v>
                </c:pt>
                <c:pt idx="11">
                  <c:v>6.9013181498790016E-2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16-4EB6-9493-35E42A65A4F0}"/>
            </c:ext>
          </c:extLst>
        </c:ser>
        <c:ser>
          <c:idx val="2"/>
          <c:order val="2"/>
          <c:tx>
            <c:strRef>
              <c:f>Data!$A$72</c:f>
              <c:strCache>
                <c:ptCount val="1"/>
                <c:pt idx="0">
                  <c:v>Target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Data!$B$69:$M$69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Data!$B$72:$M$72</c:f>
              <c:numCache>
                <c:formatCode>0.00%</c:formatCode>
                <c:ptCount val="12"/>
                <c:pt idx="0">
                  <c:v>4.5999999999999999E-2</c:v>
                </c:pt>
                <c:pt idx="1">
                  <c:v>4.5999999999999999E-2</c:v>
                </c:pt>
                <c:pt idx="2">
                  <c:v>4.5999999999999999E-2</c:v>
                </c:pt>
                <c:pt idx="3">
                  <c:v>4.5999999999999999E-2</c:v>
                </c:pt>
                <c:pt idx="4">
                  <c:v>4.5999999999999999E-2</c:v>
                </c:pt>
                <c:pt idx="5">
                  <c:v>4.5999999999999999E-2</c:v>
                </c:pt>
                <c:pt idx="6">
                  <c:v>4.5999999999999999E-2</c:v>
                </c:pt>
                <c:pt idx="7">
                  <c:v>4.5999999999999999E-2</c:v>
                </c:pt>
                <c:pt idx="8">
                  <c:v>4.5999999999999999E-2</c:v>
                </c:pt>
                <c:pt idx="9">
                  <c:v>4.5999999999999999E-2</c:v>
                </c:pt>
                <c:pt idx="10">
                  <c:v>0.06</c:v>
                </c:pt>
                <c:pt idx="11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16-4EB6-9493-35E42A65A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445408"/>
        <c:axId val="298445800"/>
      </c:lineChart>
      <c:dateAx>
        <c:axId val="2984454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445800"/>
        <c:crosses val="autoZero"/>
        <c:auto val="1"/>
        <c:lblOffset val="100"/>
        <c:baseTimeUnit val="months"/>
      </c:dateAx>
      <c:valAx>
        <c:axId val="298445800"/>
        <c:scaling>
          <c:orientation val="minMax"/>
          <c:min val="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44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 b="1"/>
              <a:t>Employee Relations Cases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1881242117462589E-2"/>
          <c:y val="0.1412097812097812"/>
          <c:w val="0.92430923407301357"/>
          <c:h val="0.5958641656279452"/>
        </c:manualLayout>
      </c:layout>
      <c:lineChart>
        <c:grouping val="standard"/>
        <c:varyColors val="0"/>
        <c:ser>
          <c:idx val="0"/>
          <c:order val="0"/>
          <c:tx>
            <c:strRef>
              <c:f>Data!$A$83</c:f>
              <c:strCache>
                <c:ptCount val="1"/>
                <c:pt idx="0">
                  <c:v>Disciplinary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Data!$B$82:$M$82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Data!$B$83:$M$83</c:f>
              <c:numCache>
                <c:formatCode>General</c:formatCode>
                <c:ptCount val="12"/>
                <c:pt idx="0">
                  <c:v>33</c:v>
                </c:pt>
                <c:pt idx="1">
                  <c:v>32</c:v>
                </c:pt>
                <c:pt idx="2">
                  <c:v>32</c:v>
                </c:pt>
                <c:pt idx="3">
                  <c:v>32</c:v>
                </c:pt>
                <c:pt idx="4">
                  <c:v>31</c:v>
                </c:pt>
                <c:pt idx="5">
                  <c:v>29</c:v>
                </c:pt>
                <c:pt idx="6">
                  <c:v>27</c:v>
                </c:pt>
                <c:pt idx="7">
                  <c:v>26</c:v>
                </c:pt>
                <c:pt idx="8">
                  <c:v>26</c:v>
                </c:pt>
                <c:pt idx="9">
                  <c:v>23</c:v>
                </c:pt>
                <c:pt idx="10">
                  <c:v>23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D-4487-B60D-2F882CEB648F}"/>
            </c:ext>
          </c:extLst>
        </c:ser>
        <c:ser>
          <c:idx val="1"/>
          <c:order val="1"/>
          <c:tx>
            <c:strRef>
              <c:f>Data!$A$84</c:f>
              <c:strCache>
                <c:ptCount val="1"/>
                <c:pt idx="0">
                  <c:v>Target Disciplinary Cases</c:v>
                </c:pt>
              </c:strCache>
            </c:strRef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Data!$B$82:$M$82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Data!$B$84:$M$84</c:f>
              <c:numCache>
                <c:formatCode>General</c:formatCode>
                <c:ptCount val="12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ED-4487-B60D-2F882CEB648F}"/>
            </c:ext>
          </c:extLst>
        </c:ser>
        <c:ser>
          <c:idx val="3"/>
          <c:order val="2"/>
          <c:tx>
            <c:strRef>
              <c:f>Data!$A$85</c:f>
              <c:strCache>
                <c:ptCount val="1"/>
                <c:pt idx="0">
                  <c:v>Grievances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Data!$B$82:$M$82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Data!$B$85:$M$85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5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ED-4487-B60D-2F882CEB648F}"/>
            </c:ext>
          </c:extLst>
        </c:ser>
        <c:ser>
          <c:idx val="4"/>
          <c:order val="3"/>
          <c:tx>
            <c:strRef>
              <c:f>Data!$A$86</c:f>
              <c:strCache>
                <c:ptCount val="1"/>
                <c:pt idx="0">
                  <c:v>Respect and Resolution</c:v>
                </c:pt>
              </c:strCache>
            </c:strRef>
          </c:tx>
          <c:spPr>
            <a:ln w="28575" cap="rnd">
              <a:solidFill>
                <a:srgbClr val="70AD4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AD47"/>
              </a:solidFill>
              <a:ln w="9525">
                <a:solidFill>
                  <a:srgbClr val="70AD47"/>
                </a:solidFill>
              </a:ln>
              <a:effectLst/>
            </c:spPr>
          </c:marker>
          <c:cat>
            <c:numRef>
              <c:f>Data!$B$82:$M$82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Data!$B$86:$M$86</c:f>
              <c:numCache>
                <c:formatCode>General</c:formatCode>
                <c:ptCount val="12"/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5</c:v>
                </c:pt>
                <c:pt idx="9">
                  <c:v>8</c:v>
                </c:pt>
                <c:pt idx="10">
                  <c:v>7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ED-4487-B60D-2F882CEB648F}"/>
            </c:ext>
          </c:extLst>
        </c:ser>
        <c:ser>
          <c:idx val="2"/>
          <c:order val="4"/>
          <c:tx>
            <c:strRef>
              <c:f>Data!$A$87</c:f>
              <c:strCache>
                <c:ptCount val="1"/>
                <c:pt idx="0">
                  <c:v>Appeals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Data!$B$82:$M$82</c:f>
              <c:numCache>
                <c:formatCode>mmm\-yy</c:formatCode>
                <c:ptCount val="12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</c:numCache>
            </c:numRef>
          </c:cat>
          <c:val>
            <c:numRef>
              <c:f>Data!$B$87:$M$87</c:f>
              <c:numCache>
                <c:formatCode>General</c:formatCode>
                <c:ptCount val="12"/>
                <c:pt idx="0">
                  <c:v>9</c:v>
                </c:pt>
                <c:pt idx="1">
                  <c:v>8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5</c:v>
                </c:pt>
                <c:pt idx="10">
                  <c:v>3</c:v>
                </c:pt>
                <c:pt idx="1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ED-4487-B60D-2F882CEB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447368"/>
        <c:axId val="298447760"/>
      </c:lineChart>
      <c:dateAx>
        <c:axId val="2984473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447760"/>
        <c:crosses val="autoZero"/>
        <c:auto val="1"/>
        <c:lblOffset val="100"/>
        <c:baseTimeUnit val="months"/>
      </c:dateAx>
      <c:valAx>
        <c:axId val="29844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447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8</xdr:col>
      <xdr:colOff>0</xdr:colOff>
      <xdr:row>16</xdr:row>
      <xdr:rowOff>180975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</xdr:row>
      <xdr:rowOff>0</xdr:rowOff>
    </xdr:from>
    <xdr:to>
      <xdr:col>17</xdr:col>
      <xdr:colOff>0</xdr:colOff>
      <xdr:row>16</xdr:row>
      <xdr:rowOff>180975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8</xdr:col>
      <xdr:colOff>0</xdr:colOff>
      <xdr:row>30</xdr:row>
      <xdr:rowOff>180975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46</xdr:row>
      <xdr:rowOff>0</xdr:rowOff>
    </xdr:from>
    <xdr:to>
      <xdr:col>8</xdr:col>
      <xdr:colOff>0</xdr:colOff>
      <xdr:row>58</xdr:row>
      <xdr:rowOff>180975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18</xdr:row>
      <xdr:rowOff>0</xdr:rowOff>
    </xdr:from>
    <xdr:to>
      <xdr:col>17</xdr:col>
      <xdr:colOff>0</xdr:colOff>
      <xdr:row>30</xdr:row>
      <xdr:rowOff>180975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28575</xdr:colOff>
      <xdr:row>31</xdr:row>
      <xdr:rowOff>180975</xdr:rowOff>
    </xdr:from>
    <xdr:to>
      <xdr:col>8</xdr:col>
      <xdr:colOff>28575</xdr:colOff>
      <xdr:row>44</xdr:row>
      <xdr:rowOff>171450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32</xdr:row>
      <xdr:rowOff>0</xdr:rowOff>
    </xdr:from>
    <xdr:to>
      <xdr:col>17</xdr:col>
      <xdr:colOff>0</xdr:colOff>
      <xdr:row>45</xdr:row>
      <xdr:rowOff>9524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46</xdr:row>
      <xdr:rowOff>0</xdr:rowOff>
    </xdr:from>
    <xdr:to>
      <xdr:col>17</xdr:col>
      <xdr:colOff>0</xdr:colOff>
      <xdr:row>58</xdr:row>
      <xdr:rowOff>180975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8</xdr:col>
      <xdr:colOff>0</xdr:colOff>
      <xdr:row>72</xdr:row>
      <xdr:rowOff>180975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EA1B37E5-DB7E-42FE-8E51-E4E90993E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0</xdr:colOff>
      <xdr:row>60</xdr:row>
      <xdr:rowOff>0</xdr:rowOff>
    </xdr:from>
    <xdr:to>
      <xdr:col>17</xdr:col>
      <xdr:colOff>0</xdr:colOff>
      <xdr:row>72</xdr:row>
      <xdr:rowOff>178417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936744D-F5C2-48B7-B94F-7E3273E69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0</xdr:colOff>
      <xdr:row>86</xdr:row>
      <xdr:rowOff>180975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1F249515-CF39-4D8D-830B-1B8D90377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74</xdr:row>
      <xdr:rowOff>0</xdr:rowOff>
    </xdr:from>
    <xdr:to>
      <xdr:col>17</xdr:col>
      <xdr:colOff>0</xdr:colOff>
      <xdr:row>86</xdr:row>
      <xdr:rowOff>180975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81E80258-F8F8-4428-9E1A-F9C6460A3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0</xdr:colOff>
      <xdr:row>100</xdr:row>
      <xdr:rowOff>180975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469ED8B1-080E-4AF0-97F5-5CCBCF65C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6"/>
  <sheetViews>
    <sheetView tabSelected="1" zoomScaleNormal="100" workbookViewId="0">
      <selection sqref="A1:Q3"/>
    </sheetView>
  </sheetViews>
  <sheetFormatPr defaultRowHeight="14.4" x14ac:dyDescent="0.3"/>
  <cols>
    <col min="1" max="8" width="11" customWidth="1"/>
    <col min="9" max="9" width="3.44140625" customWidth="1"/>
    <col min="10" max="17" width="11" customWidth="1"/>
    <col min="18" max="18" width="1.77734375" customWidth="1"/>
  </cols>
  <sheetData>
    <row r="1" spans="1:17" x14ac:dyDescent="0.3">
      <c r="A1" s="13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5"/>
    </row>
    <row r="2" spans="1:17" x14ac:dyDescent="0.3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</row>
    <row r="3" spans="1:17" ht="15" thickBot="1" x14ac:dyDescent="0.3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1"/>
    </row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</sheetData>
  <mergeCells count="1">
    <mergeCell ref="A1:Q3"/>
  </mergeCells>
  <conditionalFormatting sqref="A1:XFD65528">
    <cfRule type="cellIs" dxfId="20" priority="21" stopIfTrue="1" operator="equal">
      <formula>"(blank)"</formula>
    </cfRule>
    <cfRule type="cellIs" dxfId="19" priority="22" stopIfTrue="1" operator="equal">
      <formula>"(blank)"</formula>
    </cfRule>
    <cfRule type="cellIs" priority="23" stopIfTrue="1" operator="equal">
      <formula>"(blank)"</formula>
    </cfRule>
    <cfRule type="cellIs" priority="24" stopIfTrue="1" operator="equal">
      <formula>"(blank)"</formula>
    </cfRule>
    <cfRule type="cellIs" dxfId="18" priority="25" stopIfTrue="1" operator="equal">
      <formula>"(blank)"</formula>
    </cfRule>
  </conditionalFormatting>
  <pageMargins left="0.39" right="0.28000000000000003" top="0.45" bottom="0.4" header="0.3" footer="0.3"/>
  <pageSetup paperSize="9" scale="5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4"/>
  <sheetViews>
    <sheetView workbookViewId="0">
      <selection activeCell="M24" sqref="M1:M1048576"/>
    </sheetView>
  </sheetViews>
  <sheetFormatPr defaultRowHeight="14.4" x14ac:dyDescent="0.3"/>
  <cols>
    <col min="1" max="1" width="23.77734375" bestFit="1" customWidth="1"/>
    <col min="2" max="10" width="11.21875" bestFit="1" customWidth="1"/>
    <col min="11" max="11" width="12.21875" bestFit="1" customWidth="1"/>
    <col min="12" max="13" width="11.21875" bestFit="1" customWidth="1"/>
  </cols>
  <sheetData>
    <row r="1" spans="1:13" x14ac:dyDescent="0.3">
      <c r="A1" s="1" t="s">
        <v>13</v>
      </c>
    </row>
    <row r="3" spans="1:13" x14ac:dyDescent="0.3">
      <c r="B3" s="3">
        <v>44348</v>
      </c>
      <c r="C3" s="3">
        <v>44378</v>
      </c>
      <c r="D3" s="3">
        <v>44409</v>
      </c>
      <c r="E3" s="3">
        <v>44440</v>
      </c>
      <c r="F3" s="3">
        <v>44470</v>
      </c>
      <c r="G3" s="3">
        <v>44501</v>
      </c>
      <c r="H3" s="3">
        <v>44531</v>
      </c>
      <c r="I3" s="3">
        <v>44562</v>
      </c>
      <c r="J3" s="3">
        <v>44593</v>
      </c>
      <c r="K3" s="3">
        <v>44621</v>
      </c>
      <c r="L3" s="3">
        <v>44652</v>
      </c>
      <c r="M3" s="3">
        <v>44682</v>
      </c>
    </row>
    <row r="4" spans="1:13" x14ac:dyDescent="0.3">
      <c r="A4" t="s">
        <v>14</v>
      </c>
      <c r="B4" s="7">
        <v>0.71312711310550003</v>
      </c>
      <c r="C4" s="7">
        <v>0.71669739511984099</v>
      </c>
      <c r="D4" s="7">
        <v>0.71925284239127596</v>
      </c>
      <c r="E4" s="7">
        <v>0.72136318973987701</v>
      </c>
      <c r="F4" s="7">
        <v>0.72338532128968502</v>
      </c>
      <c r="G4" s="7">
        <v>0.72263910302049295</v>
      </c>
      <c r="H4" s="7">
        <v>0.72401167554280998</v>
      </c>
      <c r="I4" s="7">
        <v>0.72431667997782001</v>
      </c>
      <c r="J4" s="7">
        <v>0.72803055211310397</v>
      </c>
      <c r="K4" s="7">
        <v>0.73074327047066401</v>
      </c>
      <c r="L4" s="7">
        <v>0.72671297107348587</v>
      </c>
      <c r="M4" s="7">
        <v>0.7223550384880929</v>
      </c>
    </row>
    <row r="5" spans="1:13" x14ac:dyDescent="0.3">
      <c r="A5" t="s">
        <v>15</v>
      </c>
      <c r="B5" s="2">
        <v>0.85</v>
      </c>
      <c r="C5" s="2">
        <v>0.85</v>
      </c>
      <c r="D5" s="2">
        <v>0.85</v>
      </c>
      <c r="E5" s="2">
        <v>0.85</v>
      </c>
      <c r="F5" s="2">
        <v>0.85</v>
      </c>
      <c r="G5" s="2">
        <v>0.85</v>
      </c>
      <c r="H5" s="2">
        <v>0.85</v>
      </c>
      <c r="I5" s="2">
        <v>0.85</v>
      </c>
      <c r="J5" s="2">
        <v>0.85</v>
      </c>
      <c r="K5" s="2">
        <v>0.85</v>
      </c>
      <c r="L5" s="2">
        <v>0.85</v>
      </c>
      <c r="M5" s="2">
        <v>0.85</v>
      </c>
    </row>
    <row r="7" spans="1:13" x14ac:dyDescent="0.3">
      <c r="A7" s="1" t="s">
        <v>0</v>
      </c>
    </row>
    <row r="9" spans="1:13" x14ac:dyDescent="0.3">
      <c r="B9" s="3">
        <v>44348</v>
      </c>
      <c r="C9" s="3">
        <v>44378</v>
      </c>
      <c r="D9" s="3">
        <v>44409</v>
      </c>
      <c r="E9" s="3">
        <v>44440</v>
      </c>
      <c r="F9" s="3">
        <v>44470</v>
      </c>
      <c r="G9" s="3">
        <v>44501</v>
      </c>
      <c r="H9" s="3">
        <v>44531</v>
      </c>
      <c r="I9" s="3">
        <v>44562</v>
      </c>
      <c r="J9" s="3">
        <v>44593</v>
      </c>
      <c r="K9" s="3">
        <v>44621</v>
      </c>
      <c r="L9" s="3">
        <v>44652</v>
      </c>
      <c r="M9" s="3">
        <v>44682</v>
      </c>
    </row>
    <row r="10" spans="1:13" x14ac:dyDescent="0.3">
      <c r="A10" t="s">
        <v>14</v>
      </c>
      <c r="B10" s="7">
        <v>0.54869154869154901</v>
      </c>
      <c r="C10" s="7">
        <v>0.55507175272905696</v>
      </c>
      <c r="D10" s="7">
        <v>0.55885608856088598</v>
      </c>
      <c r="E10" s="7">
        <v>0.56679389312977102</v>
      </c>
      <c r="F10" s="7">
        <v>0.60251071647275001</v>
      </c>
      <c r="G10" s="7">
        <v>0.61682413898201804</v>
      </c>
      <c r="H10" s="7">
        <v>0.61842666504174004</v>
      </c>
      <c r="I10" s="7">
        <v>0.62176228516097798</v>
      </c>
      <c r="J10" s="7">
        <v>0.63026474127557197</v>
      </c>
      <c r="K10" s="7">
        <v>0.63942970107230601</v>
      </c>
      <c r="L10" s="7">
        <v>0.64938725490196103</v>
      </c>
      <c r="M10" s="7">
        <v>0.649062614875628</v>
      </c>
    </row>
    <row r="11" spans="1:13" x14ac:dyDescent="0.3">
      <c r="A11" t="s">
        <v>15</v>
      </c>
      <c r="B11" s="2">
        <v>0.85</v>
      </c>
      <c r="C11" s="2">
        <v>0.85</v>
      </c>
      <c r="D11" s="2">
        <v>0.85</v>
      </c>
      <c r="E11" s="2">
        <v>0.85</v>
      </c>
      <c r="F11" s="2">
        <v>0.85</v>
      </c>
      <c r="G11" s="2">
        <v>0.85</v>
      </c>
      <c r="H11" s="2">
        <v>0.85</v>
      </c>
      <c r="I11" s="2">
        <v>0.85</v>
      </c>
      <c r="J11" s="2">
        <v>0.85</v>
      </c>
      <c r="K11" s="2">
        <v>0.85</v>
      </c>
      <c r="L11" s="2">
        <v>0.85</v>
      </c>
      <c r="M11" s="2">
        <v>0.85</v>
      </c>
    </row>
    <row r="13" spans="1:13" x14ac:dyDescent="0.3">
      <c r="A13" s="1" t="s">
        <v>42</v>
      </c>
    </row>
    <row r="15" spans="1:13" x14ac:dyDescent="0.3">
      <c r="B15" s="3">
        <v>44348</v>
      </c>
      <c r="C15" s="3">
        <v>44378</v>
      </c>
      <c r="D15" s="3">
        <v>44409</v>
      </c>
      <c r="E15" s="3">
        <v>44440</v>
      </c>
      <c r="F15" s="3">
        <v>44470</v>
      </c>
      <c r="G15" s="3">
        <v>44501</v>
      </c>
      <c r="H15" s="3">
        <v>44531</v>
      </c>
      <c r="I15" s="3">
        <v>44562</v>
      </c>
      <c r="J15" s="3">
        <v>44593</v>
      </c>
      <c r="K15" s="3">
        <v>44621</v>
      </c>
      <c r="L15" s="3">
        <v>44652</v>
      </c>
      <c r="M15" s="3">
        <v>44682</v>
      </c>
    </row>
    <row r="16" spans="1:13" x14ac:dyDescent="0.3">
      <c r="A16" t="s">
        <v>14</v>
      </c>
      <c r="B16" s="7">
        <v>0.3626401630988787</v>
      </c>
      <c r="C16" s="7">
        <v>0.35398624554253694</v>
      </c>
      <c r="D16" s="7">
        <v>0.34931069696196071</v>
      </c>
      <c r="E16" s="7">
        <v>0.33696969696969697</v>
      </c>
      <c r="F16" s="7">
        <v>0.32942072203540385</v>
      </c>
      <c r="G16" s="7">
        <v>0.3362209667294413</v>
      </c>
      <c r="H16" s="7">
        <v>0.34753787878787878</v>
      </c>
      <c r="I16" s="7">
        <v>0.33703146546320673</v>
      </c>
      <c r="J16" s="7">
        <v>0.33844141282003365</v>
      </c>
      <c r="K16" s="7">
        <v>0.33194711687666811</v>
      </c>
      <c r="L16" s="7">
        <v>0.32364449413079932</v>
      </c>
      <c r="M16" s="7">
        <v>0.32450742743489341</v>
      </c>
    </row>
    <row r="17" spans="1:13" x14ac:dyDescent="0.3">
      <c r="A17" t="s">
        <v>15</v>
      </c>
      <c r="B17" s="2">
        <v>0.85</v>
      </c>
      <c r="C17" s="2">
        <v>0.85</v>
      </c>
      <c r="D17" s="2">
        <v>0.85</v>
      </c>
      <c r="E17" s="2">
        <v>0.85</v>
      </c>
      <c r="F17" s="2">
        <v>0.85</v>
      </c>
      <c r="G17" s="2">
        <v>0.85</v>
      </c>
      <c r="H17" s="2">
        <v>0.85</v>
      </c>
      <c r="I17" s="2">
        <v>0.85</v>
      </c>
      <c r="J17" s="2">
        <v>0.85</v>
      </c>
      <c r="K17" s="2">
        <v>0.85</v>
      </c>
      <c r="L17" s="2">
        <v>0.85</v>
      </c>
      <c r="M17" s="2">
        <v>0.85</v>
      </c>
    </row>
    <row r="19" spans="1:13" x14ac:dyDescent="0.3">
      <c r="A19" s="1" t="s">
        <v>41</v>
      </c>
    </row>
    <row r="21" spans="1:13" x14ac:dyDescent="0.3">
      <c r="B21" s="3">
        <v>44348</v>
      </c>
      <c r="C21" s="3">
        <v>44378</v>
      </c>
      <c r="D21" s="3">
        <v>44409</v>
      </c>
      <c r="E21" s="3">
        <v>44440</v>
      </c>
      <c r="F21" s="3">
        <v>44470</v>
      </c>
      <c r="G21" s="3">
        <v>44501</v>
      </c>
      <c r="H21" s="3">
        <v>44531</v>
      </c>
      <c r="I21" s="3">
        <v>44562</v>
      </c>
      <c r="J21" s="3">
        <v>44593</v>
      </c>
      <c r="K21" s="3">
        <v>44621</v>
      </c>
      <c r="L21" s="3">
        <v>44652</v>
      </c>
      <c r="M21" s="3">
        <v>44682</v>
      </c>
    </row>
    <row r="22" spans="1:13" x14ac:dyDescent="0.3">
      <c r="A22" t="s">
        <v>16</v>
      </c>
      <c r="B22" s="7">
        <v>0.11170039740617352</v>
      </c>
      <c r="C22" s="7">
        <v>0.11486224911658956</v>
      </c>
      <c r="D22" s="7">
        <v>0.11698391944764623</v>
      </c>
      <c r="E22" s="7">
        <v>0.11594014773112254</v>
      </c>
      <c r="F22" s="7">
        <v>0.1192148850290172</v>
      </c>
      <c r="G22" s="7">
        <v>0.1208583307092277</v>
      </c>
      <c r="H22" s="7">
        <v>0.12440391980817316</v>
      </c>
      <c r="I22" s="7">
        <v>0.12577683078670315</v>
      </c>
      <c r="J22" s="7">
        <v>0.12570000000000001</v>
      </c>
      <c r="K22" s="7">
        <v>0.12999082863998462</v>
      </c>
      <c r="L22" s="7">
        <v>0.13243523289897585</v>
      </c>
      <c r="M22" s="7">
        <v>0.13649227913066145</v>
      </c>
    </row>
    <row r="24" spans="1:13" x14ac:dyDescent="0.3">
      <c r="A24" s="1" t="s">
        <v>1</v>
      </c>
    </row>
    <row r="26" spans="1:13" x14ac:dyDescent="0.3">
      <c r="B26" s="3">
        <v>44348</v>
      </c>
      <c r="C26" s="3">
        <v>44378</v>
      </c>
      <c r="D26" s="3">
        <v>44409</v>
      </c>
      <c r="E26" s="3">
        <v>44440</v>
      </c>
      <c r="F26" s="3">
        <v>44470</v>
      </c>
      <c r="G26" s="3">
        <v>44501</v>
      </c>
      <c r="H26" s="3">
        <v>44531</v>
      </c>
      <c r="I26" s="3">
        <v>44562</v>
      </c>
      <c r="J26" s="3">
        <v>44593</v>
      </c>
      <c r="K26" s="3">
        <v>44621</v>
      </c>
      <c r="L26" s="3">
        <v>44652</v>
      </c>
      <c r="M26" s="3">
        <v>44682</v>
      </c>
    </row>
    <row r="27" spans="1:13" x14ac:dyDescent="0.3">
      <c r="A27" t="s">
        <v>17</v>
      </c>
      <c r="B27" s="7">
        <v>5.7321884750514168E-2</v>
      </c>
      <c r="C27" s="7">
        <v>5.4472521849685034E-2</v>
      </c>
      <c r="D27" s="7">
        <v>5.1712920797111622E-2</v>
      </c>
      <c r="E27" s="7">
        <v>4.7268814416141426E-2</v>
      </c>
      <c r="F27" s="7">
        <v>4.3190620669579592E-2</v>
      </c>
      <c r="G27" s="7">
        <v>4.406700697292474E-2</v>
      </c>
      <c r="H27" s="7">
        <v>4.7156642610705048E-2</v>
      </c>
      <c r="I27" s="7">
        <v>4.9220205765888175E-2</v>
      </c>
      <c r="J27" s="7">
        <v>5.1050722031530119E-2</v>
      </c>
      <c r="K27" s="7">
        <v>5.929273884281832E-2</v>
      </c>
      <c r="L27" s="7">
        <v>5.2344091621036141E-2</v>
      </c>
      <c r="M27" s="7">
        <v>4.8958281832032879E-2</v>
      </c>
    </row>
    <row r="29" spans="1:13" x14ac:dyDescent="0.3">
      <c r="A29" s="1" t="s">
        <v>2</v>
      </c>
    </row>
    <row r="31" spans="1:13" x14ac:dyDescent="0.3">
      <c r="B31" s="3">
        <v>44348</v>
      </c>
      <c r="C31" s="3">
        <v>44378</v>
      </c>
      <c r="D31" s="3">
        <v>44409</v>
      </c>
      <c r="E31" s="3">
        <v>44440</v>
      </c>
      <c r="F31" s="3">
        <v>44470</v>
      </c>
      <c r="G31" s="3">
        <v>44501</v>
      </c>
      <c r="H31" s="3">
        <v>44531</v>
      </c>
      <c r="I31" s="3">
        <v>44562</v>
      </c>
      <c r="J31" s="3">
        <v>44593</v>
      </c>
      <c r="K31" s="3">
        <v>44621</v>
      </c>
      <c r="L31" s="3">
        <v>44652</v>
      </c>
      <c r="M31" s="3">
        <v>44682</v>
      </c>
    </row>
    <row r="32" spans="1:13" x14ac:dyDescent="0.3">
      <c r="A32" t="s">
        <v>21</v>
      </c>
      <c r="B32" s="7">
        <v>0.10389503903962177</v>
      </c>
      <c r="C32" s="7">
        <v>0.10289338413173461</v>
      </c>
      <c r="D32" s="7">
        <v>0.10662109635608362</v>
      </c>
      <c r="E32" s="7">
        <v>0.10359055642506558</v>
      </c>
      <c r="F32" s="7">
        <v>0.10382372483408889</v>
      </c>
      <c r="G32" s="7">
        <v>0.10529571021975349</v>
      </c>
      <c r="H32" s="7">
        <v>0.10576471386441968</v>
      </c>
      <c r="I32" s="7">
        <v>0.10644413142401192</v>
      </c>
      <c r="J32" s="7">
        <v>0.10810793851219891</v>
      </c>
      <c r="K32" s="7">
        <v>0.10959335712266526</v>
      </c>
      <c r="L32" s="7">
        <v>0.10144568711773762</v>
      </c>
      <c r="M32" s="7">
        <v>0.10287496591675885</v>
      </c>
    </row>
    <row r="34" spans="1:13" s="1" customFormat="1" x14ac:dyDescent="0.3">
      <c r="A34" s="1" t="s">
        <v>3</v>
      </c>
    </row>
    <row r="36" spans="1:13" x14ac:dyDescent="0.3">
      <c r="B36" s="3">
        <v>44348</v>
      </c>
      <c r="C36" s="3">
        <v>44378</v>
      </c>
      <c r="D36" s="3">
        <v>44409</v>
      </c>
      <c r="E36" s="3">
        <v>44440</v>
      </c>
      <c r="F36" s="3">
        <v>44470</v>
      </c>
      <c r="G36" s="3">
        <v>44501</v>
      </c>
      <c r="H36" s="3">
        <v>44531</v>
      </c>
      <c r="I36" s="3">
        <v>44562</v>
      </c>
      <c r="J36" s="3">
        <v>44593</v>
      </c>
      <c r="K36" s="3">
        <v>44621</v>
      </c>
      <c r="L36" s="3">
        <v>44652</v>
      </c>
      <c r="M36" s="3">
        <v>44682</v>
      </c>
    </row>
    <row r="37" spans="1:13" x14ac:dyDescent="0.3">
      <c r="A37" t="s">
        <v>22</v>
      </c>
      <c r="B37" s="8">
        <v>14882.626669999996</v>
      </c>
      <c r="C37" s="8">
        <v>14850.636669999996</v>
      </c>
      <c r="D37" s="8">
        <v>14860.856649999996</v>
      </c>
      <c r="E37" s="8">
        <v>14906.763349999997</v>
      </c>
      <c r="F37" s="8">
        <v>15067.403349999997</v>
      </c>
      <c r="G37" s="8">
        <v>15166.273349999999</v>
      </c>
      <c r="H37" s="8">
        <v>15026.023349999994</v>
      </c>
      <c r="I37" s="8">
        <v>15230.253349999994</v>
      </c>
      <c r="J37" s="8">
        <v>15282.333349999994</v>
      </c>
      <c r="K37" s="8">
        <v>15350.883349999996</v>
      </c>
      <c r="L37" s="8">
        <v>15407.233349999995</v>
      </c>
      <c r="M37" s="8">
        <v>15368.903349999997</v>
      </c>
    </row>
    <row r="38" spans="1:13" x14ac:dyDescent="0.3">
      <c r="A38" t="s">
        <v>33</v>
      </c>
      <c r="B38" s="8">
        <v>13760.117389999998</v>
      </c>
      <c r="C38" s="8">
        <v>13803.719919999994</v>
      </c>
      <c r="D38" s="8">
        <v>13765.063079999994</v>
      </c>
      <c r="E38" s="8">
        <v>13784.604939999994</v>
      </c>
      <c r="F38" s="8">
        <v>13859.247659999994</v>
      </c>
      <c r="G38" s="8">
        <v>13898.772979999998</v>
      </c>
      <c r="H38" s="8">
        <v>13915.386999999995</v>
      </c>
      <c r="I38" s="8">
        <v>14018.697909999995</v>
      </c>
      <c r="J38" s="8">
        <v>14100.191949999999</v>
      </c>
      <c r="K38" s="8">
        <v>14135.876949999994</v>
      </c>
      <c r="L38" s="8">
        <v>14024.877899999994</v>
      </c>
      <c r="M38" s="8">
        <v>14012.774649999994</v>
      </c>
    </row>
    <row r="40" spans="1:13" x14ac:dyDescent="0.3">
      <c r="A40" s="1" t="s">
        <v>26</v>
      </c>
    </row>
    <row r="42" spans="1:13" x14ac:dyDescent="0.3">
      <c r="B42" s="3">
        <v>44348</v>
      </c>
      <c r="C42" s="3">
        <v>44378</v>
      </c>
      <c r="D42" s="3">
        <v>44409</v>
      </c>
      <c r="E42" s="3">
        <v>44440</v>
      </c>
      <c r="F42" s="3">
        <v>44470</v>
      </c>
      <c r="G42" s="3">
        <v>44501</v>
      </c>
      <c r="H42" s="3">
        <v>44531</v>
      </c>
      <c r="I42" s="3">
        <v>44562</v>
      </c>
      <c r="J42" s="3">
        <v>44593</v>
      </c>
      <c r="K42" s="3">
        <v>44621</v>
      </c>
      <c r="L42" s="3">
        <v>44652</v>
      </c>
      <c r="M42" s="3">
        <v>44682</v>
      </c>
    </row>
    <row r="43" spans="1:13" x14ac:dyDescent="0.3">
      <c r="A43" s="12" t="s">
        <v>27</v>
      </c>
      <c r="B43" s="8">
        <f t="shared" ref="B43" si="0">B38-B44</f>
        <v>12622.249949999998</v>
      </c>
      <c r="C43" s="8">
        <f t="shared" ref="C43:D43" si="1">C38-C44</f>
        <v>12668.827709999994</v>
      </c>
      <c r="D43" s="8">
        <f t="shared" si="1"/>
        <v>12639.405019999995</v>
      </c>
      <c r="E43" s="8">
        <f t="shared" ref="E43:F43" si="2">E38-E44</f>
        <v>12643.383529999994</v>
      </c>
      <c r="F43" s="8">
        <f t="shared" si="2"/>
        <v>12734.968199999994</v>
      </c>
      <c r="G43" s="8">
        <f t="shared" ref="G43:H43" si="3">G38-G44</f>
        <v>12778.745409999998</v>
      </c>
      <c r="H43" s="8">
        <f t="shared" si="3"/>
        <v>12808.322689999995</v>
      </c>
      <c r="I43" s="8">
        <f t="shared" ref="I43:J43" si="4">I38-I44</f>
        <v>12866.531149999995</v>
      </c>
      <c r="J43" s="8">
        <f t="shared" si="4"/>
        <v>12932.211729999999</v>
      </c>
      <c r="K43" s="8">
        <f t="shared" ref="K43:L43" si="5">K38-K44</f>
        <v>12963.142469999993</v>
      </c>
      <c r="L43" s="8">
        <f t="shared" si="5"/>
        <v>12877.704319999993</v>
      </c>
      <c r="M43" s="8">
        <f t="shared" ref="M43" si="6">M38-M44</f>
        <v>12889.254329999994</v>
      </c>
    </row>
    <row r="44" spans="1:13" x14ac:dyDescent="0.3">
      <c r="A44" s="12" t="s">
        <v>28</v>
      </c>
      <c r="B44" s="8">
        <v>1137.8674399999991</v>
      </c>
      <c r="C44" s="8">
        <v>1134.8922099999991</v>
      </c>
      <c r="D44" s="8">
        <v>1125.6580599999998</v>
      </c>
      <c r="E44" s="8">
        <v>1141.2214099999999</v>
      </c>
      <c r="F44" s="8">
        <v>1124.2794599999997</v>
      </c>
      <c r="G44" s="8">
        <v>1120.02757</v>
      </c>
      <c r="H44" s="8">
        <v>1107.0643099999998</v>
      </c>
      <c r="I44" s="8">
        <v>1152.1667599999998</v>
      </c>
      <c r="J44" s="8">
        <v>1167.9802200000001</v>
      </c>
      <c r="K44" s="8">
        <v>1172.7344800000005</v>
      </c>
      <c r="L44" s="8">
        <v>1147.1735800000004</v>
      </c>
      <c r="M44" s="8">
        <v>1123.5203199999996</v>
      </c>
    </row>
    <row r="45" spans="1:13" x14ac:dyDescent="0.3">
      <c r="A45" t="s">
        <v>29</v>
      </c>
      <c r="B45" s="8">
        <v>397.85999999999962</v>
      </c>
      <c r="C45" s="8">
        <v>363.24000000000024</v>
      </c>
      <c r="D45" s="8">
        <v>401.84000000000003</v>
      </c>
      <c r="E45" s="8">
        <v>414.00000000000023</v>
      </c>
      <c r="F45" s="8">
        <v>347.04</v>
      </c>
      <c r="G45" s="8">
        <v>273.98999999999978</v>
      </c>
      <c r="H45" s="8">
        <v>305.00999999999976</v>
      </c>
      <c r="I45" s="8">
        <v>292.43999999999988</v>
      </c>
      <c r="J45" s="8">
        <v>278.39000000000016</v>
      </c>
      <c r="K45" s="8">
        <v>393.13000000000045</v>
      </c>
      <c r="L45" s="8">
        <v>288.37000000000018</v>
      </c>
      <c r="M45" s="8">
        <v>350.86999999999983</v>
      </c>
    </row>
    <row r="48" spans="1:13" x14ac:dyDescent="0.3">
      <c r="A48" s="1" t="s">
        <v>26</v>
      </c>
    </row>
    <row r="50" spans="1:13" x14ac:dyDescent="0.3">
      <c r="B50" s="3">
        <v>44348</v>
      </c>
      <c r="C50" s="3">
        <v>44378</v>
      </c>
      <c r="D50" s="3">
        <v>44409</v>
      </c>
      <c r="E50" s="3">
        <v>44440</v>
      </c>
      <c r="F50" s="3">
        <v>44470</v>
      </c>
      <c r="G50" s="3">
        <v>44501</v>
      </c>
      <c r="H50" s="3">
        <v>44531</v>
      </c>
      <c r="I50" s="3">
        <v>44562</v>
      </c>
      <c r="J50" s="3">
        <v>44593</v>
      </c>
      <c r="K50" s="3">
        <v>44621</v>
      </c>
      <c r="L50" s="3">
        <v>44652</v>
      </c>
      <c r="M50" s="3">
        <v>44682</v>
      </c>
    </row>
    <row r="51" spans="1:13" x14ac:dyDescent="0.3">
      <c r="A51" s="12" t="s">
        <v>30</v>
      </c>
      <c r="B51" s="8">
        <f t="shared" ref="B51:C51" si="7">B44</f>
        <v>1137.8674399999991</v>
      </c>
      <c r="C51" s="8">
        <f t="shared" si="7"/>
        <v>1134.8922099999991</v>
      </c>
      <c r="D51" s="8">
        <f t="shared" ref="D51:E51" si="8">D44</f>
        <v>1125.6580599999998</v>
      </c>
      <c r="E51" s="8">
        <f t="shared" si="8"/>
        <v>1141.2214099999999</v>
      </c>
      <c r="F51" s="8">
        <f t="shared" ref="F51:G51" si="9">F44</f>
        <v>1124.2794599999997</v>
      </c>
      <c r="G51" s="8">
        <f t="shared" si="9"/>
        <v>1120.02757</v>
      </c>
      <c r="H51" s="8">
        <f t="shared" ref="H51:I51" si="10">H44</f>
        <v>1107.0643099999998</v>
      </c>
      <c r="I51" s="8">
        <f t="shared" si="10"/>
        <v>1152.1667599999998</v>
      </c>
      <c r="J51" s="8">
        <f t="shared" ref="J51:K51" si="11">J44</f>
        <v>1167.9802200000001</v>
      </c>
      <c r="K51" s="8">
        <f t="shared" si="11"/>
        <v>1172.7344800000005</v>
      </c>
      <c r="L51" s="8">
        <f t="shared" ref="L51:M51" si="12">L44</f>
        <v>1147.1735800000004</v>
      </c>
      <c r="M51" s="8">
        <f t="shared" si="12"/>
        <v>1123.5203199999996</v>
      </c>
    </row>
    <row r="52" spans="1:13" x14ac:dyDescent="0.3">
      <c r="A52" t="s">
        <v>31</v>
      </c>
      <c r="B52" s="8">
        <f t="shared" ref="B52:H52" si="13">B45</f>
        <v>397.85999999999962</v>
      </c>
      <c r="C52" s="8">
        <f t="shared" si="13"/>
        <v>363.24000000000024</v>
      </c>
      <c r="D52" s="8">
        <f t="shared" si="13"/>
        <v>401.84000000000003</v>
      </c>
      <c r="E52" s="8">
        <f t="shared" si="13"/>
        <v>414.00000000000023</v>
      </c>
      <c r="F52" s="8">
        <f t="shared" si="13"/>
        <v>347.04</v>
      </c>
      <c r="G52" s="8">
        <f t="shared" si="13"/>
        <v>273.98999999999978</v>
      </c>
      <c r="H52" s="8">
        <f t="shared" si="13"/>
        <v>305.00999999999976</v>
      </c>
      <c r="I52" s="8">
        <f t="shared" ref="I52:J52" si="14">I45</f>
        <v>292.43999999999988</v>
      </c>
      <c r="J52" s="8">
        <f t="shared" si="14"/>
        <v>278.39000000000016</v>
      </c>
      <c r="K52" s="8">
        <f t="shared" ref="K52:L52" si="15">K45</f>
        <v>393.13000000000045</v>
      </c>
      <c r="L52" s="8">
        <f t="shared" si="15"/>
        <v>288.37000000000018</v>
      </c>
      <c r="M52" s="8">
        <f t="shared" ref="M52" si="16">M45</f>
        <v>350.86999999999983</v>
      </c>
    </row>
    <row r="53" spans="1:13" x14ac:dyDescent="0.3">
      <c r="A53" t="s">
        <v>32</v>
      </c>
      <c r="B53" s="8">
        <v>44.800000000000011</v>
      </c>
      <c r="C53" s="8">
        <v>46.350000000000009</v>
      </c>
      <c r="D53" s="8">
        <v>49.910000000000011</v>
      </c>
      <c r="E53" s="8">
        <v>52.52</v>
      </c>
      <c r="F53" s="8">
        <v>42.58</v>
      </c>
      <c r="G53" s="8">
        <v>49.65</v>
      </c>
      <c r="H53" s="8">
        <v>49.820000000000007</v>
      </c>
      <c r="I53" s="8">
        <v>47.720000000000006</v>
      </c>
      <c r="J53" s="8">
        <v>48.639999999999993</v>
      </c>
      <c r="K53" s="8">
        <v>53.040000000000006</v>
      </c>
      <c r="L53" s="8">
        <v>49.830000000000013</v>
      </c>
      <c r="M53" s="8">
        <v>48.39</v>
      </c>
    </row>
    <row r="55" spans="1:13" x14ac:dyDescent="0.3">
      <c r="A55" s="1" t="s">
        <v>4</v>
      </c>
    </row>
    <row r="57" spans="1:13" x14ac:dyDescent="0.3">
      <c r="B57" s="3">
        <v>44348</v>
      </c>
      <c r="C57" s="3">
        <v>44378</v>
      </c>
      <c r="D57" s="3">
        <v>44409</v>
      </c>
      <c r="E57" s="3">
        <v>44440</v>
      </c>
      <c r="F57" s="3">
        <v>44470</v>
      </c>
      <c r="G57" s="3">
        <v>44501</v>
      </c>
      <c r="H57" s="3">
        <v>44531</v>
      </c>
      <c r="I57" s="3">
        <v>44562</v>
      </c>
      <c r="J57" s="3">
        <v>44593</v>
      </c>
      <c r="K57" s="3">
        <v>44621</v>
      </c>
      <c r="L57" s="3">
        <v>44652</v>
      </c>
      <c r="M57" s="3">
        <v>44682</v>
      </c>
    </row>
    <row r="58" spans="1:13" s="1" customFormat="1" x14ac:dyDescent="0.3">
      <c r="A58" t="s">
        <v>34</v>
      </c>
      <c r="B58" s="7">
        <v>0.16121758737316799</v>
      </c>
      <c r="C58" s="7">
        <v>0.22222222222222221</v>
      </c>
      <c r="D58" s="7">
        <v>0.35568181818181815</v>
      </c>
      <c r="E58" s="7">
        <v>0.36384180790960452</v>
      </c>
      <c r="F58" s="7">
        <v>0.41063348416289591</v>
      </c>
      <c r="G58" s="7">
        <v>0.37257142857142855</v>
      </c>
      <c r="H58" s="7">
        <v>0.41073512252042005</v>
      </c>
      <c r="I58" s="7">
        <v>0.35730858468677495</v>
      </c>
      <c r="J58" s="7">
        <v>0.34064665127020788</v>
      </c>
      <c r="K58" s="7">
        <v>0.3165137614678899</v>
      </c>
      <c r="L58" s="7">
        <v>0.33104238258877433</v>
      </c>
      <c r="M58" s="7">
        <v>0.29553264604810997</v>
      </c>
    </row>
    <row r="59" spans="1:13" s="1" customFormat="1" x14ac:dyDescent="0.3">
      <c r="A59" t="s">
        <v>35</v>
      </c>
      <c r="B59" s="7">
        <v>4.3968432919954906E-2</v>
      </c>
      <c r="C59" s="7">
        <v>5.8956916099773243E-2</v>
      </c>
      <c r="D59" s="7">
        <v>0.1</v>
      </c>
      <c r="E59" s="7">
        <v>0.16271186440677965</v>
      </c>
      <c r="F59" s="7">
        <v>0.18212669683257918</v>
      </c>
      <c r="G59" s="7">
        <v>0.26400000000000001</v>
      </c>
      <c r="H59" s="7">
        <v>0.28821470245040842</v>
      </c>
      <c r="I59" s="7">
        <v>0.25754060324825984</v>
      </c>
      <c r="J59" s="7">
        <v>0.26905311778290991</v>
      </c>
      <c r="K59" s="7">
        <v>0.22477064220183487</v>
      </c>
      <c r="L59" s="7">
        <v>0.21305841924398625</v>
      </c>
      <c r="M59" s="7">
        <v>0.25773195876288657</v>
      </c>
    </row>
    <row r="60" spans="1:13" x14ac:dyDescent="0.3">
      <c r="A60" t="s">
        <v>36</v>
      </c>
      <c r="B60" s="7">
        <v>2.2547914317925591E-3</v>
      </c>
      <c r="C60" s="7">
        <v>5.6689342403628117E-3</v>
      </c>
      <c r="D60" s="7">
        <v>5.681818181818182E-3</v>
      </c>
      <c r="E60" s="7">
        <v>5.6497175141242938E-3</v>
      </c>
      <c r="F60" s="7">
        <v>7.9185520361990946E-3</v>
      </c>
      <c r="G60" s="7">
        <v>1.8285714285714287E-2</v>
      </c>
      <c r="H60" s="7">
        <v>8.284714119019837E-2</v>
      </c>
      <c r="I60" s="7">
        <v>0.18561484918793503</v>
      </c>
      <c r="J60" s="7">
        <v>0.20092378752886836</v>
      </c>
      <c r="K60" s="7">
        <v>0.27637614678899081</v>
      </c>
      <c r="L60" s="7">
        <v>0.27949599083619703</v>
      </c>
      <c r="M60" s="7">
        <v>0.28178694158075601</v>
      </c>
    </row>
    <row r="61" spans="1:13" x14ac:dyDescent="0.3">
      <c r="A61" s="4"/>
    </row>
    <row r="62" spans="1:13" x14ac:dyDescent="0.3">
      <c r="A62" s="9" t="s">
        <v>23</v>
      </c>
    </row>
    <row r="63" spans="1:13" x14ac:dyDescent="0.3">
      <c r="A63" s="4"/>
    </row>
    <row r="64" spans="1:13" x14ac:dyDescent="0.3">
      <c r="A64" s="4"/>
      <c r="B64" s="3">
        <v>44348</v>
      </c>
      <c r="C64" s="3">
        <v>44378</v>
      </c>
      <c r="D64" s="3">
        <v>44409</v>
      </c>
      <c r="E64" s="3">
        <v>44440</v>
      </c>
      <c r="F64" s="3">
        <v>44470</v>
      </c>
      <c r="G64" s="3">
        <v>44501</v>
      </c>
      <c r="H64" s="3">
        <v>44531</v>
      </c>
      <c r="I64" s="3">
        <v>44562</v>
      </c>
      <c r="J64" s="3">
        <v>44593</v>
      </c>
      <c r="K64" s="3">
        <v>44621</v>
      </c>
      <c r="L64" s="3">
        <v>44652</v>
      </c>
      <c r="M64" s="3">
        <v>44682</v>
      </c>
    </row>
    <row r="65" spans="1:13" x14ac:dyDescent="0.3">
      <c r="A65" s="4" t="s">
        <v>24</v>
      </c>
      <c r="B65" s="11">
        <f t="shared" ref="B65:M65" si="17">B66/1000000</f>
        <v>60.189364670000131</v>
      </c>
      <c r="C65" s="11">
        <f t="shared" si="17"/>
        <v>60.056397840000187</v>
      </c>
      <c r="D65" s="11">
        <f t="shared" si="17"/>
        <v>61.916257880000032</v>
      </c>
      <c r="E65" s="11">
        <f t="shared" si="17"/>
        <v>70.01077853000028</v>
      </c>
      <c r="F65" s="11">
        <f t="shared" si="17"/>
        <v>60.601604459999585</v>
      </c>
      <c r="G65" s="11">
        <f t="shared" si="17"/>
        <v>63.653826109999592</v>
      </c>
      <c r="H65" s="11">
        <f t="shared" si="17"/>
        <v>64.761067309999561</v>
      </c>
      <c r="I65" s="11">
        <f t="shared" si="17"/>
        <v>67.478825899999848</v>
      </c>
      <c r="J65" s="11">
        <f t="shared" si="17"/>
        <v>63.357794349999615</v>
      </c>
      <c r="K65" s="11">
        <f t="shared" si="17"/>
        <v>106.47944215999961</v>
      </c>
      <c r="L65" s="11">
        <f t="shared" si="17"/>
        <v>64.301838800000056</v>
      </c>
      <c r="M65" s="11">
        <f t="shared" si="17"/>
        <v>64.693008699999922</v>
      </c>
    </row>
    <row r="66" spans="1:13" x14ac:dyDescent="0.3">
      <c r="A66" s="4"/>
      <c r="B66" s="10">
        <v>60189364.670000128</v>
      </c>
      <c r="C66" s="10">
        <v>60056397.84000019</v>
      </c>
      <c r="D66" s="10">
        <v>61916257.880000032</v>
      </c>
      <c r="E66" s="10">
        <v>70010778.530000284</v>
      </c>
      <c r="F66" s="10">
        <v>60601604.459999584</v>
      </c>
      <c r="G66" s="10">
        <v>63653826.10999959</v>
      </c>
      <c r="H66" s="10">
        <v>64761067.309999563</v>
      </c>
      <c r="I66" s="10">
        <v>67478825.899999842</v>
      </c>
      <c r="J66" s="10">
        <v>63357794.349999614</v>
      </c>
      <c r="K66" s="10">
        <v>106479442.15999961</v>
      </c>
      <c r="L66" s="10">
        <v>64301838.800000049</v>
      </c>
      <c r="M66" s="10">
        <v>64693008.699999928</v>
      </c>
    </row>
    <row r="67" spans="1:13" x14ac:dyDescent="0.3">
      <c r="A67" s="4"/>
    </row>
    <row r="68" spans="1:13" x14ac:dyDescent="0.3">
      <c r="A68" s="1" t="s">
        <v>5</v>
      </c>
    </row>
    <row r="69" spans="1:13" x14ac:dyDescent="0.3">
      <c r="B69" s="3">
        <v>44348</v>
      </c>
      <c r="C69" s="3">
        <v>44378</v>
      </c>
      <c r="D69" s="3">
        <v>44409</v>
      </c>
      <c r="E69" s="3">
        <v>44440</v>
      </c>
      <c r="F69" s="3">
        <v>44470</v>
      </c>
      <c r="G69" s="3">
        <v>44501</v>
      </c>
      <c r="H69" s="3">
        <v>44531</v>
      </c>
      <c r="I69" s="3">
        <v>44562</v>
      </c>
      <c r="J69" s="3">
        <v>44593</v>
      </c>
      <c r="K69" s="3">
        <v>44621</v>
      </c>
      <c r="L69" s="3">
        <v>44652</v>
      </c>
      <c r="M69" s="3">
        <v>44682</v>
      </c>
    </row>
    <row r="70" spans="1:13" x14ac:dyDescent="0.3">
      <c r="A70" t="s">
        <v>6</v>
      </c>
      <c r="B70" s="4">
        <v>5.7797621301394521E-2</v>
      </c>
      <c r="C70" s="4">
        <v>5.9765037235887546E-2</v>
      </c>
      <c r="D70" s="4">
        <v>6.1313663421145248E-2</v>
      </c>
      <c r="E70" s="4">
        <v>6.370440099859577E-2</v>
      </c>
      <c r="F70" s="4">
        <v>6.5784927973481441E-2</v>
      </c>
      <c r="G70" s="4">
        <v>6.6792532303530383E-2</v>
      </c>
      <c r="H70" s="4">
        <v>6.7756469804884353E-2</v>
      </c>
      <c r="I70" s="4">
        <v>6.8533969247085477E-2</v>
      </c>
      <c r="J70" s="4">
        <v>6.8821885602996527E-2</v>
      </c>
      <c r="K70" s="4">
        <v>6.9194890349748392E-2</v>
      </c>
      <c r="L70" s="4">
        <v>7.3178074080412034E-2</v>
      </c>
      <c r="M70" s="4">
        <v>6.9013181498790016E-2</v>
      </c>
    </row>
    <row r="71" spans="1:13" x14ac:dyDescent="0.3">
      <c r="A71" t="s">
        <v>7</v>
      </c>
      <c r="B71" s="4">
        <v>6.1098085045138598E-2</v>
      </c>
      <c r="C71" s="4">
        <v>6.5544913381275896E-2</v>
      </c>
      <c r="D71" s="4">
        <v>6.7437571277671804E-2</v>
      </c>
      <c r="E71" s="4">
        <v>7.5964912710514906E-2</v>
      </c>
      <c r="F71" s="4">
        <v>7.7922267752740998E-2</v>
      </c>
      <c r="G71" s="4">
        <v>7.3590048163407404E-2</v>
      </c>
      <c r="H71" s="4">
        <v>7.4820274478767698E-2</v>
      </c>
      <c r="I71" s="4">
        <v>7.4787720296501395E-2</v>
      </c>
      <c r="J71" s="4">
        <v>7.11654408654121E-2</v>
      </c>
      <c r="K71" s="4">
        <v>7.5697376604525995E-2</v>
      </c>
      <c r="L71" s="4">
        <v>7.3178074080412006E-2</v>
      </c>
      <c r="M71" s="4">
        <v>6.4988962322863497E-2</v>
      </c>
    </row>
    <row r="72" spans="1:13" x14ac:dyDescent="0.3">
      <c r="A72" t="s">
        <v>8</v>
      </c>
      <c r="B72" s="4">
        <v>4.5999999999999999E-2</v>
      </c>
      <c r="C72" s="4">
        <v>4.5999999999999999E-2</v>
      </c>
      <c r="D72" s="4">
        <v>4.5999999999999999E-2</v>
      </c>
      <c r="E72" s="4">
        <v>4.5999999999999999E-2</v>
      </c>
      <c r="F72" s="4">
        <v>4.5999999999999999E-2</v>
      </c>
      <c r="G72" s="4">
        <v>4.5999999999999999E-2</v>
      </c>
      <c r="H72" s="4">
        <v>4.5999999999999999E-2</v>
      </c>
      <c r="I72" s="4">
        <v>4.5999999999999999E-2</v>
      </c>
      <c r="J72" s="4">
        <v>4.5999999999999999E-2</v>
      </c>
      <c r="K72" s="4">
        <v>4.5999999999999999E-2</v>
      </c>
      <c r="L72" s="4">
        <v>0.06</v>
      </c>
      <c r="M72" s="4">
        <v>0.06</v>
      </c>
    </row>
    <row r="74" spans="1:13" hidden="1" x14ac:dyDescent="0.3">
      <c r="A74" s="1" t="s">
        <v>9</v>
      </c>
    </row>
    <row r="75" spans="1:13" hidden="1" x14ac:dyDescent="0.3"/>
    <row r="76" spans="1:13" hidden="1" x14ac:dyDescent="0.3">
      <c r="A76" s="6"/>
      <c r="B76" s="3">
        <v>44348</v>
      </c>
      <c r="C76" s="3">
        <v>44378</v>
      </c>
      <c r="D76" s="3">
        <v>44409</v>
      </c>
      <c r="E76" s="3">
        <v>44440</v>
      </c>
      <c r="F76" s="3">
        <v>44470</v>
      </c>
      <c r="G76" s="3">
        <v>44501</v>
      </c>
      <c r="H76" s="3">
        <v>44531</v>
      </c>
      <c r="I76" s="3">
        <v>44562</v>
      </c>
      <c r="J76" s="3">
        <v>44593</v>
      </c>
      <c r="K76" s="3">
        <v>44621</v>
      </c>
      <c r="L76" s="3">
        <v>44652</v>
      </c>
      <c r="M76" s="3">
        <v>44652</v>
      </c>
    </row>
    <row r="77" spans="1:13" hidden="1" x14ac:dyDescent="0.3">
      <c r="A77" t="s">
        <v>10</v>
      </c>
      <c r="B77" s="4">
        <v>0.74208447224819518</v>
      </c>
      <c r="C77" s="4">
        <v>0.73541186762342836</v>
      </c>
      <c r="D77" s="4">
        <v>0.73869794708500935</v>
      </c>
      <c r="E77" s="4">
        <v>0.74111900622956084</v>
      </c>
      <c r="F77" s="4">
        <v>0.73718082662692808</v>
      </c>
      <c r="G77" s="4">
        <v>0.73661248766875542</v>
      </c>
      <c r="H77" s="4">
        <v>0.73316633825621169</v>
      </c>
      <c r="I77" s="4">
        <v>0.72529157058696714</v>
      </c>
      <c r="J77" s="4">
        <v>0.7155555555555555</v>
      </c>
      <c r="K77" s="4">
        <v>0.70375722543352603</v>
      </c>
      <c r="L77" s="4"/>
      <c r="M77" s="4"/>
    </row>
    <row r="78" spans="1:13" hidden="1" x14ac:dyDescent="0.3">
      <c r="A78" s="5" t="s">
        <v>18</v>
      </c>
      <c r="B78" s="4">
        <v>0.25791552775180487</v>
      </c>
      <c r="C78" s="4">
        <v>0.26458813237657169</v>
      </c>
      <c r="D78" s="4">
        <v>0.26130205291499065</v>
      </c>
      <c r="E78" s="4">
        <v>0.25888099377043916</v>
      </c>
      <c r="F78" s="4">
        <v>0.26281917337307203</v>
      </c>
      <c r="G78" s="4">
        <v>0.26338751233124447</v>
      </c>
      <c r="H78" s="4">
        <v>0.26683366174378831</v>
      </c>
      <c r="I78" s="4">
        <v>0.27470842941303281</v>
      </c>
      <c r="J78" s="4">
        <v>0.28444444444444439</v>
      </c>
      <c r="K78" s="4">
        <v>0.29624277456647402</v>
      </c>
      <c r="L78" s="4"/>
      <c r="M78" s="4"/>
    </row>
    <row r="79" spans="1:13" hidden="1" x14ac:dyDescent="0.3"/>
    <row r="80" spans="1:13" x14ac:dyDescent="0.3">
      <c r="A80" s="1" t="s">
        <v>19</v>
      </c>
    </row>
    <row r="82" spans="1:13" x14ac:dyDescent="0.3">
      <c r="B82" s="3">
        <v>44348</v>
      </c>
      <c r="C82" s="3">
        <v>44378</v>
      </c>
      <c r="D82" s="3">
        <v>44409</v>
      </c>
      <c r="E82" s="3">
        <v>44440</v>
      </c>
      <c r="F82" s="3">
        <v>44470</v>
      </c>
      <c r="G82" s="3">
        <v>44501</v>
      </c>
      <c r="H82" s="3">
        <v>44531</v>
      </c>
      <c r="I82" s="3">
        <v>44562</v>
      </c>
      <c r="J82" s="3">
        <v>44593</v>
      </c>
      <c r="K82" s="3">
        <v>44621</v>
      </c>
      <c r="L82" s="3">
        <v>44652</v>
      </c>
      <c r="M82" s="3">
        <v>44682</v>
      </c>
    </row>
    <row r="83" spans="1:13" x14ac:dyDescent="0.3">
      <c r="A83" t="s">
        <v>20</v>
      </c>
      <c r="B83">
        <v>33</v>
      </c>
      <c r="C83">
        <v>32</v>
      </c>
      <c r="D83">
        <v>32</v>
      </c>
      <c r="E83">
        <v>32</v>
      </c>
      <c r="F83">
        <v>31</v>
      </c>
      <c r="G83">
        <v>29</v>
      </c>
      <c r="H83">
        <v>27</v>
      </c>
      <c r="I83">
        <v>26</v>
      </c>
      <c r="J83">
        <v>26</v>
      </c>
      <c r="K83">
        <v>23</v>
      </c>
      <c r="L83">
        <v>23</v>
      </c>
      <c r="M83">
        <v>21</v>
      </c>
    </row>
    <row r="84" spans="1:13" x14ac:dyDescent="0.3">
      <c r="A84" t="s">
        <v>25</v>
      </c>
      <c r="B84">
        <v>25</v>
      </c>
      <c r="C84">
        <v>25</v>
      </c>
      <c r="D84">
        <v>25</v>
      </c>
      <c r="E84">
        <v>25</v>
      </c>
      <c r="F84">
        <v>25</v>
      </c>
      <c r="G84">
        <v>25</v>
      </c>
      <c r="H84">
        <v>25</v>
      </c>
      <c r="I84">
        <v>25</v>
      </c>
      <c r="J84">
        <v>25</v>
      </c>
      <c r="K84">
        <v>25</v>
      </c>
      <c r="L84">
        <v>25</v>
      </c>
      <c r="M84">
        <v>25</v>
      </c>
    </row>
    <row r="85" spans="1:13" x14ac:dyDescent="0.3">
      <c r="A85" t="s">
        <v>11</v>
      </c>
      <c r="B85">
        <v>7</v>
      </c>
      <c r="C85">
        <v>6</v>
      </c>
      <c r="D85">
        <v>5</v>
      </c>
      <c r="E85">
        <v>4</v>
      </c>
      <c r="F85">
        <v>2</v>
      </c>
      <c r="G85">
        <v>4</v>
      </c>
      <c r="H85">
        <v>2</v>
      </c>
      <c r="I85">
        <v>1</v>
      </c>
    </row>
    <row r="86" spans="1:13" x14ac:dyDescent="0.3">
      <c r="A86" t="s">
        <v>37</v>
      </c>
      <c r="D86">
        <v>2</v>
      </c>
      <c r="E86">
        <v>2</v>
      </c>
      <c r="F86">
        <v>2</v>
      </c>
      <c r="G86">
        <v>3</v>
      </c>
      <c r="H86">
        <v>4</v>
      </c>
      <c r="I86">
        <v>2</v>
      </c>
      <c r="J86">
        <v>5</v>
      </c>
      <c r="K86">
        <v>8</v>
      </c>
      <c r="L86">
        <v>7</v>
      </c>
      <c r="M86">
        <v>1</v>
      </c>
    </row>
    <row r="87" spans="1:13" x14ac:dyDescent="0.3">
      <c r="A87" t="s">
        <v>12</v>
      </c>
      <c r="B87">
        <v>9</v>
      </c>
      <c r="C87">
        <v>8</v>
      </c>
      <c r="D87">
        <v>5</v>
      </c>
      <c r="E87">
        <v>5</v>
      </c>
      <c r="F87">
        <v>6</v>
      </c>
      <c r="G87">
        <v>3</v>
      </c>
      <c r="H87">
        <v>4</v>
      </c>
      <c r="I87">
        <v>4</v>
      </c>
      <c r="J87">
        <v>3</v>
      </c>
      <c r="K87">
        <v>5</v>
      </c>
      <c r="L87">
        <v>3</v>
      </c>
      <c r="M87">
        <v>4</v>
      </c>
    </row>
    <row r="89" spans="1:13" x14ac:dyDescent="0.3">
      <c r="A89" s="1" t="s">
        <v>38</v>
      </c>
    </row>
    <row r="91" spans="1:13" x14ac:dyDescent="0.3">
      <c r="A91" s="6"/>
      <c r="B91" s="3"/>
      <c r="C91" s="3"/>
      <c r="D91" s="3"/>
      <c r="E91" s="3"/>
      <c r="F91" s="3">
        <v>44470</v>
      </c>
      <c r="G91" s="3">
        <v>44501</v>
      </c>
      <c r="H91" s="3">
        <v>44531</v>
      </c>
      <c r="I91" s="3">
        <v>44562</v>
      </c>
      <c r="J91" s="3">
        <v>44593</v>
      </c>
      <c r="K91" s="3">
        <v>44621</v>
      </c>
      <c r="L91" s="3">
        <v>44652</v>
      </c>
      <c r="M91" s="3">
        <v>44682</v>
      </c>
    </row>
    <row r="92" spans="1:13" x14ac:dyDescent="0.3">
      <c r="A92" t="s">
        <v>39</v>
      </c>
      <c r="B92" s="4"/>
      <c r="C92" s="4"/>
      <c r="D92" s="4"/>
      <c r="E92" s="4"/>
      <c r="F92" s="4">
        <v>0.40899999999999997</v>
      </c>
      <c r="G92" s="4">
        <v>0.499</v>
      </c>
      <c r="H92" s="4">
        <v>0.52500000000000002</v>
      </c>
      <c r="I92" s="4">
        <v>0.52700000000000002</v>
      </c>
      <c r="J92" s="4">
        <v>0.53200000000000003</v>
      </c>
      <c r="K92" s="4">
        <v>0.57099999999999995</v>
      </c>
      <c r="L92" s="4"/>
      <c r="M92" s="4"/>
    </row>
    <row r="93" spans="1:13" x14ac:dyDescent="0.3">
      <c r="A93" s="5" t="s">
        <v>40</v>
      </c>
      <c r="B93" s="4"/>
      <c r="C93" s="4"/>
      <c r="D93" s="4"/>
      <c r="E93" s="4"/>
      <c r="F93" s="4">
        <v>0.39800000000000002</v>
      </c>
      <c r="G93" s="4">
        <v>0.49</v>
      </c>
      <c r="H93" s="4">
        <v>0.51200000000000001</v>
      </c>
      <c r="I93" s="4">
        <v>0.51400000000000001</v>
      </c>
      <c r="J93" s="4">
        <v>0.51900000000000002</v>
      </c>
      <c r="K93" s="4">
        <v>0.55500000000000005</v>
      </c>
      <c r="L93" s="4"/>
      <c r="M93" s="4"/>
    </row>
    <row r="94" spans="1:13" x14ac:dyDescent="0.3">
      <c r="A94" t="s">
        <v>8</v>
      </c>
      <c r="B94" s="2"/>
      <c r="C94" s="2"/>
      <c r="D94" s="2"/>
      <c r="E94" s="2"/>
      <c r="F94" s="2">
        <v>0.8</v>
      </c>
      <c r="G94" s="2">
        <v>0.8</v>
      </c>
      <c r="H94" s="2">
        <v>0.8</v>
      </c>
      <c r="I94" s="2">
        <v>0.8</v>
      </c>
      <c r="J94" s="2">
        <v>0.8</v>
      </c>
      <c r="K94" s="2">
        <v>0.8</v>
      </c>
      <c r="L94" s="2"/>
      <c r="M94" s="2"/>
    </row>
  </sheetData>
  <sortState ref="A88:A93">
    <sortCondition ref="A88:A93"/>
  </sortState>
  <conditionalFormatting sqref="A1 A7 A13 A19 A24 A29 A61:A78 A51:A56 A43:A49 N43:XFD47 N34:XFD41 A34:A35 A39:A41 A80:A90 A94:A65557 M95:XFD201 N51:XFD94 B202:XFD65557 B61:E61 B67:L201 B15:M15 B21:M21 B26:M26 B31:M31 B9:M9 B34:M36 B62:M64 B39:M42 B3:M3 B46:M50 B54:M57 M67:M94">
    <cfRule type="cellIs" dxfId="17" priority="1253" stopIfTrue="1" operator="equal">
      <formula>"(blank)"</formula>
    </cfRule>
    <cfRule type="cellIs" dxfId="16" priority="1254" stopIfTrue="1" operator="equal">
      <formula>"(blank)"</formula>
    </cfRule>
    <cfRule type="cellIs" priority="1255" stopIfTrue="1" operator="equal">
      <formula>"(blank)"</formula>
    </cfRule>
    <cfRule type="cellIs" priority="1256" stopIfTrue="1" operator="equal">
      <formula>"(blank)"</formula>
    </cfRule>
    <cfRule type="cellIs" dxfId="15" priority="1257" stopIfTrue="1" operator="equal">
      <formula>"(blank)"</formula>
    </cfRule>
  </conditionalFormatting>
  <conditionalFormatting sqref="N42:XFD42">
    <cfRule type="cellIs" dxfId="14" priority="801" stopIfTrue="1" operator="equal">
      <formula>"(blank)"</formula>
    </cfRule>
    <cfRule type="cellIs" dxfId="13" priority="802" stopIfTrue="1" operator="equal">
      <formula>"(blank)"</formula>
    </cfRule>
    <cfRule type="cellIs" priority="803" stopIfTrue="1" operator="equal">
      <formula>"(blank)"</formula>
    </cfRule>
    <cfRule type="cellIs" priority="804" stopIfTrue="1" operator="equal">
      <formula>"(blank)"</formula>
    </cfRule>
    <cfRule type="cellIs" dxfId="12" priority="805" stopIfTrue="1" operator="equal">
      <formula>"(blank)"</formula>
    </cfRule>
  </conditionalFormatting>
  <conditionalFormatting sqref="N48:XFD49">
    <cfRule type="cellIs" dxfId="11" priority="786" stopIfTrue="1" operator="equal">
      <formula>"(blank)"</formula>
    </cfRule>
    <cfRule type="cellIs" dxfId="10" priority="787" stopIfTrue="1" operator="equal">
      <formula>"(blank)"</formula>
    </cfRule>
    <cfRule type="cellIs" priority="788" stopIfTrue="1" operator="equal">
      <formula>"(blank)"</formula>
    </cfRule>
    <cfRule type="cellIs" priority="789" stopIfTrue="1" operator="equal">
      <formula>"(blank)"</formula>
    </cfRule>
    <cfRule type="cellIs" dxfId="9" priority="790" stopIfTrue="1" operator="equal">
      <formula>"(blank)"</formula>
    </cfRule>
  </conditionalFormatting>
  <conditionalFormatting sqref="N50:XFD50">
    <cfRule type="cellIs" dxfId="8" priority="771" stopIfTrue="1" operator="equal">
      <formula>"(blank)"</formula>
    </cfRule>
    <cfRule type="cellIs" dxfId="7" priority="772" stopIfTrue="1" operator="equal">
      <formula>"(blank)"</formula>
    </cfRule>
    <cfRule type="cellIs" priority="773" stopIfTrue="1" operator="equal">
      <formula>"(blank)"</formula>
    </cfRule>
    <cfRule type="cellIs" priority="774" stopIfTrue="1" operator="equal">
      <formula>"(blank)"</formula>
    </cfRule>
    <cfRule type="cellIs" dxfId="6" priority="775" stopIfTrue="1" operator="equal">
      <formula>"(blank)"</formula>
    </cfRule>
  </conditionalFormatting>
  <conditionalFormatting sqref="F61:M61">
    <cfRule type="cellIs" dxfId="5" priority="26" stopIfTrue="1" operator="equal">
      <formula>"(blank)"</formula>
    </cfRule>
    <cfRule type="cellIs" dxfId="4" priority="27" stopIfTrue="1" operator="equal">
      <formula>"(blank)"</formula>
    </cfRule>
    <cfRule type="cellIs" priority="28" stopIfTrue="1" operator="equal">
      <formula>"(blank)"</formula>
    </cfRule>
    <cfRule type="cellIs" priority="29" stopIfTrue="1" operator="equal">
      <formula>"(blank)"</formula>
    </cfRule>
    <cfRule type="cellIs" dxfId="3" priority="30" stopIfTrue="1" operator="equal">
      <formula>"(blank)"</formula>
    </cfRule>
  </conditionalFormatting>
  <conditionalFormatting sqref="A91:A93">
    <cfRule type="cellIs" dxfId="2" priority="21" stopIfTrue="1" operator="equal">
      <formula>"(blank)"</formula>
    </cfRule>
    <cfRule type="cellIs" dxfId="1" priority="22" stopIfTrue="1" operator="equal">
      <formula>"(blank)"</formula>
    </cfRule>
    <cfRule type="cellIs" priority="23" stopIfTrue="1" operator="equal">
      <formula>"(blank)"</formula>
    </cfRule>
    <cfRule type="cellIs" priority="24" stopIfTrue="1" operator="equal">
      <formula>"(blank)"</formula>
    </cfRule>
    <cfRule type="cellIs" dxfId="0" priority="25" stopIfTrue="1" operator="equal">
      <formula>"(blank)"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Indicators</vt:lpstr>
      <vt:lpstr>Data</vt:lpstr>
    </vt:vector>
  </TitlesOfParts>
  <Company>C&amp;VUHB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Mullan</dc:creator>
  <cp:lastModifiedBy>Na042724</cp:lastModifiedBy>
  <cp:lastPrinted>2020-08-18T08:46:52Z</cp:lastPrinted>
  <dcterms:created xsi:type="dcterms:W3CDTF">2019-04-24T12:47:51Z</dcterms:created>
  <dcterms:modified xsi:type="dcterms:W3CDTF">2022-07-15T10:55:25Z</dcterms:modified>
</cp:coreProperties>
</file>